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<sst xmlns="http://schemas.openxmlformats.org/spreadsheetml/2006/main" count="946" uniqueCount="402">
  <si>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</si>
  <si>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</si>
  <si>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</si>
  <si>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</si>
  <si>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</si>
  <si>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</si>
  <si>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</si>
  <si>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</si>
  <si>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diff.</t>
  </si>
  <si>
    <t>OC diff</t>
  </si>
  <si>
    <t>Max</t>
  </si>
  <si>
    <t>Min</t>
  </si>
  <si>
    <t>Avg Max.</t>
  </si>
  <si>
    <t>Nov 17, 2014 00:00</t>
  </si>
  <si>
    <t>+0.05%</t>
  </si>
  <si>
    <t>Avg. Min.</t>
  </si>
  <si>
    <t>Nov 14, 2014 00:00</t>
  </si>
  <si>
    <t>+2.20%</t>
  </si>
  <si>
    <t>count max</t>
  </si>
  <si>
    <t>Nov 13, 2014 00:00</t>
  </si>
  <si>
    <t>+0.03%</t>
  </si>
  <si>
    <t>count min</t>
  </si>
  <si>
    <t>Nov 12, 2014 00:00</t>
  </si>
  <si>
    <t>-0.17%</t>
  </si>
  <si>
    <t>MAX</t>
  </si>
  <si>
    <t>MIN</t>
  </si>
  <si>
    <t>Profit</t>
  </si>
  <si>
    <t>Nov 11, 2014 00:00</t>
  </si>
  <si>
    <t>+1.03%</t>
  </si>
  <si>
    <t>Nov 10, 2014 00:00</t>
  </si>
  <si>
    <t>-2.27%</t>
  </si>
  <si>
    <t>Nov 07, 2014 00:00</t>
  </si>
  <si>
    <t>+3.00%</t>
  </si>
  <si>
    <t>Nov 06, 2014 00:00</t>
  </si>
  <si>
    <t>+0.04%</t>
  </si>
  <si>
    <t>Nov 05, 2014 00:00</t>
  </si>
  <si>
    <t>-2.31%</t>
  </si>
  <si>
    <t>Nov 04, 2014 00:00</t>
  </si>
  <si>
    <t>+0.29%</t>
  </si>
  <si>
    <t>Nov 03, 2014 00:00</t>
  </si>
  <si>
    <t>-0.18%</t>
  </si>
  <si>
    <t>Oct 31, 2014 00:00</t>
  </si>
  <si>
    <t>-2.13%</t>
  </si>
  <si>
    <t>Oct 30, 2014 00:00</t>
  </si>
  <si>
    <t>-1.03%</t>
  </si>
  <si>
    <t>Oct 29, 2014 00:00</t>
  </si>
  <si>
    <t>-1.16%</t>
  </si>
  <si>
    <t>Oct 28, 2014 00:00</t>
  </si>
  <si>
    <t>+0.20%</t>
  </si>
  <si>
    <t>Oct 27, 2014 00:00</t>
  </si>
  <si>
    <t>-0.31%</t>
  </si>
  <si>
    <t>Oct 24, 2014 00:00</t>
  </si>
  <si>
    <t>-0.25%</t>
  </si>
  <si>
    <t>Oct 23, 2014 00:00</t>
  </si>
  <si>
    <t>-0.79%</t>
  </si>
  <si>
    <t>Oct 22, 2014 00:00</t>
  </si>
  <si>
    <t>-0.65%</t>
  </si>
  <si>
    <t>Oct 21, 2014 00:00</t>
  </si>
  <si>
    <t>+0.13%</t>
  </si>
  <si>
    <t>Oct 20, 2014 00:00</t>
  </si>
  <si>
    <t>+0.66%</t>
  </si>
  <si>
    <t>Oct 17, 2014 00:00</t>
  </si>
  <si>
    <t>-0.03%</t>
  </si>
  <si>
    <t>Oct 16, 2014 00:00</t>
  </si>
  <si>
    <t>+0.00%</t>
  </si>
  <si>
    <t>Oct 15, 2014 00:00</t>
  </si>
  <si>
    <t>+0.86%</t>
  </si>
  <si>
    <t>Oct 14, 2014 00:00</t>
  </si>
  <si>
    <t>-0.33%</t>
  </si>
  <si>
    <t>Oct 13, 2014 00:00</t>
  </si>
  <si>
    <t>+1.00%</t>
  </si>
  <si>
    <t>Oct 10, 2014 00:00</t>
  </si>
  <si>
    <t>-0.10%</t>
  </si>
  <si>
    <t>Oct 09, 2014 00:00</t>
  </si>
  <si>
    <t>+0.23%</t>
  </si>
  <si>
    <t>Oct 08, 2014 00:00</t>
  </si>
  <si>
    <t>+0.96%</t>
  </si>
  <si>
    <t>Oct 07, 2014 00:00</t>
  </si>
  <si>
    <t>Oct 06, 2014 00:00</t>
  </si>
  <si>
    <t>+1.30%</t>
  </si>
  <si>
    <t>Oct 03, 2014 00:00</t>
  </si>
  <si>
    <t>-1.80%</t>
  </si>
  <si>
    <t>Oct 02, 2014 00:00</t>
  </si>
  <si>
    <t>+0.11%</t>
  </si>
  <si>
    <t>Oct 01, 2014 00:00</t>
  </si>
  <si>
    <t>+0.50%</t>
  </si>
  <si>
    <t>Sep 30, 2014 00:00</t>
  </si>
  <si>
    <t>-0.57%</t>
  </si>
  <si>
    <t>Sep 29, 2014 00:00</t>
  </si>
  <si>
    <t>Sep 26, 2014 00:00</t>
  </si>
  <si>
    <t>-0.24%</t>
  </si>
  <si>
    <t>Sep 25, 2014 00:00</t>
  </si>
  <si>
    <t>+0.37%</t>
  </si>
  <si>
    <t>Sep 24, 2014 00:00</t>
  </si>
  <si>
    <t>-0.46%</t>
  </si>
  <si>
    <t>Sep 23, 2014 00:00</t>
  </si>
  <si>
    <t>+0.73%</t>
  </si>
  <si>
    <t>Sep 22, 2014 00:00</t>
  </si>
  <si>
    <t>-0.05%</t>
  </si>
  <si>
    <t>Sep 19, 2014 00:00</t>
  </si>
  <si>
    <t>-0.77%</t>
  </si>
  <si>
    <t>Sep 18, 2014 00:00</t>
  </si>
  <si>
    <t>+0.21%</t>
  </si>
  <si>
    <t>Sep 17, 2014 00:00</t>
  </si>
  <si>
    <t>-0.78%</t>
  </si>
  <si>
    <t>Sep 16, 2014 00:00</t>
  </si>
  <si>
    <t>Sep 15, 2014 00:00</t>
  </si>
  <si>
    <t>+0.47%</t>
  </si>
  <si>
    <t>Sep 12, 2014 00:00</t>
  </si>
  <si>
    <t>-0.86%</t>
  </si>
  <si>
    <t>Sep 11, 2014 00:00</t>
  </si>
  <si>
    <t>-0.66%</t>
  </si>
  <si>
    <t>Sep 10, 2014 00:00</t>
  </si>
  <si>
    <t>-0.45%</t>
  </si>
  <si>
    <t>Sep 09, 2014 00:00</t>
  </si>
  <si>
    <t>-0.11%</t>
  </si>
  <si>
    <t>Sep 08, 2014 00:00</t>
  </si>
  <si>
    <t>Sep 05, 2014 00:00</t>
  </si>
  <si>
    <t>+0.63%</t>
  </si>
  <si>
    <t>Sep 04, 2014 00:00</t>
  </si>
  <si>
    <t>-0.58%</t>
  </si>
  <si>
    <t>Sep 03, 2014 00:00</t>
  </si>
  <si>
    <t>+0.24%</t>
  </si>
  <si>
    <t>Sep 02, 2014 00:00</t>
  </si>
  <si>
    <t>-1.79%</t>
  </si>
  <si>
    <t>Sep 01, 2014 00:00</t>
  </si>
  <si>
    <t>-0.06%</t>
  </si>
  <si>
    <t>Aug 29, 2014 00:00</t>
  </si>
  <si>
    <t>Aug 28, 2014 00:00</t>
  </si>
  <si>
    <t>+0.54%</t>
  </si>
  <si>
    <t>Aug 27, 2014 00:00</t>
  </si>
  <si>
    <t>+0.18%</t>
  </si>
  <si>
    <t>Aug 26, 2014 00:00</t>
  </si>
  <si>
    <t>+0.32%</t>
  </si>
  <si>
    <t>Aug 25, 2014 00:00</t>
  </si>
  <si>
    <t>Aug 22, 2014 00:00</t>
  </si>
  <si>
    <t>Aug 21, 2014 00:00</t>
  </si>
  <si>
    <t>-1.14%</t>
  </si>
  <si>
    <t>Aug 20, 2014 00:00</t>
  </si>
  <si>
    <t>Aug 19, 2014 00:00</t>
  </si>
  <si>
    <t>-0.22%</t>
  </si>
  <si>
    <t>Aug 18, 2014 00:00</t>
  </si>
  <si>
    <t>-0.40%</t>
  </si>
  <si>
    <t>Aug 15, 2014 00:00</t>
  </si>
  <si>
    <t>-0.56%</t>
  </si>
  <si>
    <t>Aug 14, 2014 00:00</t>
  </si>
  <si>
    <t>Aug 13, 2014 00:00</t>
  </si>
  <si>
    <t>Aug 12, 2014 00:00</t>
  </si>
  <si>
    <t>+0.06%</t>
  </si>
  <si>
    <t>Aug 11, 2014 00:00</t>
  </si>
  <si>
    <t>-0.09%</t>
  </si>
  <si>
    <t>Aug 08, 2014 00:00</t>
  </si>
  <si>
    <t>-0.19%</t>
  </si>
  <si>
    <t>Aug 07, 2014 00:00</t>
  </si>
  <si>
    <t>+0.49%</t>
  </si>
  <si>
    <t>Aug 06, 2014 00:00</t>
  </si>
  <si>
    <t>+1.31%</t>
  </si>
  <si>
    <t>Aug 05, 2014 00:00</t>
  </si>
  <si>
    <t>+0.01%</t>
  </si>
  <si>
    <t>Aug 04, 2014 00:00</t>
  </si>
  <si>
    <t>-0.50%</t>
  </si>
  <si>
    <t>Aug 01, 2014 00:00</t>
  </si>
  <si>
    <t>+0.78%</t>
  </si>
  <si>
    <t>Jul 31, 2014 00:00</t>
  </si>
  <si>
    <t>-1.01%</t>
  </si>
  <si>
    <t>Jul 30, 2014 00:00</t>
  </si>
  <si>
    <t>-0.26%</t>
  </si>
  <si>
    <t>Jul 29, 2014 00:00</t>
  </si>
  <si>
    <t>-0.43%</t>
  </si>
  <si>
    <t>Jul 28, 2014 00:00</t>
  </si>
  <si>
    <t>-0.28%</t>
  </si>
  <si>
    <t>Jul 25, 2014 00:00</t>
  </si>
  <si>
    <t>+1.01%</t>
  </si>
  <si>
    <t>Jul 24, 2014 00:00</t>
  </si>
  <si>
    <t>-0.84%</t>
  </si>
  <si>
    <t>Jul 23, 2014 00:00</t>
  </si>
  <si>
    <t>-0.29%</t>
  </si>
  <si>
    <t>Jul 22, 2014 00:00</t>
  </si>
  <si>
    <t>-0.49%</t>
  </si>
  <si>
    <t>Jul 21, 2014 00:00</t>
  </si>
  <si>
    <t>Jul 18, 2014 00:00</t>
  </si>
  <si>
    <t>-0.62%</t>
  </si>
  <si>
    <t>Jul 17, 2014 00:00</t>
  </si>
  <si>
    <t>+1.49%</t>
  </si>
  <si>
    <t>Jul 16, 2014 00:00</t>
  </si>
  <si>
    <t>Jul 15, 2014 00:00</t>
  </si>
  <si>
    <t>-1.06%</t>
  </si>
  <si>
    <t>Jul 14, 2014 00:00</t>
  </si>
  <si>
    <t>-2.50%</t>
  </si>
  <si>
    <t>Jul 11, 2014 00:00</t>
  </si>
  <si>
    <t>+0.22%</t>
  </si>
  <si>
    <t>Jul 10, 2014 00:00</t>
  </si>
  <si>
    <t>+0.62%</t>
  </si>
  <si>
    <t>Jul 09, 2014 00:00</t>
  </si>
  <si>
    <t>Jul 08, 2014 00:00</t>
  </si>
  <si>
    <t>-0.04%</t>
  </si>
  <si>
    <t>Jul 07, 2014 00:00</t>
  </si>
  <si>
    <t>Jul 04, 2014 00:00</t>
  </si>
  <si>
    <t>Jul 03, 2014 00:00</t>
  </si>
  <si>
    <t>Jul 02, 2014 00:00</t>
  </si>
  <si>
    <t>Jul 01, 2014 00:00</t>
  </si>
  <si>
    <t>-0.07%</t>
  </si>
  <si>
    <t>Jun 30, 2014 00:00</t>
  </si>
  <si>
    <t>+0.81%</t>
  </si>
  <si>
    <t>Jun 27, 2014 00:00</t>
  </si>
  <si>
    <t>Jun 26, 2014 00:00</t>
  </si>
  <si>
    <t>Jun 25, 2014 00:00</t>
  </si>
  <si>
    <t>Jun 24, 2014 00:00</t>
  </si>
  <si>
    <t>Jun 23, 2014 00:00</t>
  </si>
  <si>
    <t>+0.25%</t>
  </si>
  <si>
    <t>Jun 20, 2014 00:00</t>
  </si>
  <si>
    <t>Jun 19, 2014 00:00</t>
  </si>
  <si>
    <t>+3.19%</t>
  </si>
  <si>
    <t>Jun 18, 2014 00:00</t>
  </si>
  <si>
    <t>Jun 17, 2014 00:00</t>
  </si>
  <si>
    <t>Jun 16, 2014 00:00</t>
  </si>
  <si>
    <t>-0.38%</t>
  </si>
  <si>
    <t>Jun 13, 2014 00:00</t>
  </si>
  <si>
    <t>Jun 12, 2014 00:00</t>
  </si>
  <si>
    <t>+0.98%</t>
  </si>
  <si>
    <t>Jun 11, 2014 00:00</t>
  </si>
  <si>
    <t>+0.09%</t>
  </si>
  <si>
    <t>Jun 10, 2014 00:00</t>
  </si>
  <si>
    <t>+0.64%</t>
  </si>
  <si>
    <t>Jun 09, 2014 00:00</t>
  </si>
  <si>
    <t>Jun 06, 2014 00:00</t>
  </si>
  <si>
    <t>Jun 05, 2014 00:00</t>
  </si>
  <si>
    <t>+0.79%</t>
  </si>
  <si>
    <t>Jun 04, 2014 00:00</t>
  </si>
  <si>
    <t>Jun 03, 2014 00:00</t>
  </si>
  <si>
    <t>+0.12%</t>
  </si>
  <si>
    <t>Jun 02, 2014 00:00</t>
  </si>
  <si>
    <t>-0.52%</t>
  </si>
  <si>
    <t>May 30, 2014 00:00</t>
  </si>
  <si>
    <t>-0.47%</t>
  </si>
  <si>
    <t>May 29, 2014 00:00</t>
  </si>
  <si>
    <t>-0.21%</t>
  </si>
  <si>
    <t>May 28, 2014 00:00</t>
  </si>
  <si>
    <t>May 27, 2014 00:00</t>
  </si>
  <si>
    <t>-2.22%</t>
  </si>
  <si>
    <t>May 26, 2014 00:00</t>
  </si>
  <si>
    <t>+0.08%</t>
  </si>
  <si>
    <t>May 23, 2014 00:00</t>
  </si>
  <si>
    <t>-0.12%</t>
  </si>
  <si>
    <t>May 22, 2014 00:00</t>
  </si>
  <si>
    <t>May 21, 2014 00:00</t>
  </si>
  <si>
    <t>May 20, 2014 00:00</t>
  </si>
  <si>
    <t>May 19, 2014 00:00</t>
  </si>
  <si>
    <t>+0.02%</t>
  </si>
  <si>
    <t>May 16, 2014 00:00</t>
  </si>
  <si>
    <t>May 15, 2014 00:00</t>
  </si>
  <si>
    <t>-0.75%</t>
  </si>
  <si>
    <t>May 14, 2014 00:00</t>
  </si>
  <si>
    <t>+0.92%</t>
  </si>
  <si>
    <t>May 13, 2014 00:00</t>
  </si>
  <si>
    <t>-0.15%</t>
  </si>
  <si>
    <t>May 12, 2014 00:00</t>
  </si>
  <si>
    <t>+0.48%</t>
  </si>
  <si>
    <t>May 09, 2014 00:00</t>
  </si>
  <si>
    <t>May 08, 2014 00:00</t>
  </si>
  <si>
    <t>May 07, 2014 00:00</t>
  </si>
  <si>
    <t>-1.39%</t>
  </si>
  <si>
    <t>May 06, 2014 00:00</t>
  </si>
  <si>
    <t>-0.14%</t>
  </si>
  <si>
    <t>May 05, 2014 00:00</t>
  </si>
  <si>
    <t>+0.74%</t>
  </si>
  <si>
    <t>May 02, 2014 00:00</t>
  </si>
  <si>
    <t>+1.24%</t>
  </si>
  <si>
    <t>May 01, 2014 00:00</t>
  </si>
  <si>
    <t>-0.55%</t>
  </si>
  <si>
    <t>Apr 30, 2014 00:00</t>
  </si>
  <si>
    <t>Apr 29, 2014 00:00</t>
  </si>
  <si>
    <t>Apr 28, 2014 00:00</t>
  </si>
  <si>
    <t>Apr 25, 2014 00:00</t>
  </si>
  <si>
    <t>Apr 24, 2014 00:00</t>
  </si>
  <si>
    <t>+0.72%</t>
  </si>
  <si>
    <t>Apr 23, 2014 00:00</t>
  </si>
  <si>
    <t>Apr 22, 2014 00:00</t>
  </si>
  <si>
    <t>Apr 21, 2014 00:00</t>
  </si>
  <si>
    <t>Apr 18, 2014 00:00</t>
  </si>
  <si>
    <t>Apr 17, 2014 00:00</t>
  </si>
  <si>
    <t>Apr 16, 2014 00:00</t>
  </si>
  <si>
    <t>Apr 15, 2014 00:00</t>
  </si>
  <si>
    <t>-1.88%</t>
  </si>
  <si>
    <t>Apr 14, 2014 00:00</t>
  </si>
  <si>
    <t>+0.55%</t>
  </si>
  <si>
    <t>Apr 11, 2014 00:00</t>
  </si>
  <si>
    <t>Apr 10, 2014 00:00</t>
  </si>
  <si>
    <t>Apr 09, 2014 00:00</t>
  </si>
  <si>
    <t>+0.27%</t>
  </si>
  <si>
    <t>Apr 08, 2014 00:00</t>
  </si>
  <si>
    <t>+0.90%</t>
  </si>
  <si>
    <t>Apr 07, 2014 00:00</t>
  </si>
  <si>
    <t>-0.48%</t>
  </si>
  <si>
    <t>Apr 04, 2014 00:00</t>
  </si>
  <si>
    <t>+1.37%</t>
  </si>
  <si>
    <t>Apr 03, 2014 00:00</t>
  </si>
  <si>
    <t>Apr 02, 2014 00:00</t>
  </si>
  <si>
    <t>+0.84%</t>
  </si>
  <si>
    <t>Apr 01, 2014 00:00</t>
  </si>
  <si>
    <t>-0.41%</t>
  </si>
  <si>
    <t>Mar 31, 2014 00:00</t>
  </si>
  <si>
    <t>Mar 28, 2014 00:00</t>
  </si>
  <si>
    <t>+0.35%</t>
  </si>
  <si>
    <t>Mar 27, 2014 00:00</t>
  </si>
  <si>
    <t>-1.04%</t>
  </si>
  <si>
    <t>Mar 26, 2014 00:00</t>
  </si>
  <si>
    <t>Mar 25, 2014 00:00</t>
  </si>
  <si>
    <t>+0.19%</t>
  </si>
  <si>
    <t>Mar 24, 2014 00:00</t>
  </si>
  <si>
    <t>-1.78%</t>
  </si>
  <si>
    <t>Mar 21, 2014 00:00</t>
  </si>
  <si>
    <t>+0.53%</t>
  </si>
  <si>
    <t>Mar 20, 2014 00:00</t>
  </si>
  <si>
    <t>Mar 19, 2014 00:00</t>
  </si>
  <si>
    <t>-1.90%</t>
  </si>
  <si>
    <t>Mar 18, 2014 00:00</t>
  </si>
  <si>
    <t>Mar 17, 2014 00:00</t>
  </si>
  <si>
    <t>-1.13%</t>
  </si>
  <si>
    <t>Mar 14, 2014 00:00</t>
  </si>
  <si>
    <t>+0.91%</t>
  </si>
  <si>
    <t>Mar 13, 2014 00:00</t>
  </si>
  <si>
    <t>+0.28%</t>
  </si>
  <si>
    <t>Mar 12, 2014 00:00</t>
  </si>
  <si>
    <t>Mar 11, 2014 00:00</t>
  </si>
  <si>
    <t>+0.69%</t>
  </si>
  <si>
    <t>Mar 10, 2014 00:00</t>
  </si>
  <si>
    <t>-0.02%</t>
  </si>
  <si>
    <t>Mar 07, 2014 00:00</t>
  </si>
  <si>
    <t>-0.73%</t>
  </si>
  <si>
    <t>Mar 06, 2014 00:00</t>
  </si>
  <si>
    <t>+1.02%</t>
  </si>
  <si>
    <t>Mar 05, 2014 00:00</t>
  </si>
  <si>
    <t>+0.17%</t>
  </si>
  <si>
    <t>Mar 04, 2014 00:00</t>
  </si>
  <si>
    <t>-1.12%</t>
  </si>
  <si>
    <t>Mar 03, 2014 00:00</t>
  </si>
  <si>
    <t>+1.34%</t>
  </si>
  <si>
    <t>Feb 28, 2014 00:00</t>
  </si>
  <si>
    <t>-0.36%</t>
  </si>
  <si>
    <t>Feb 27, 2014 00:00</t>
  </si>
  <si>
    <t>Feb 26, 2014 00:00</t>
  </si>
  <si>
    <t>Feb 25, 2014 00:00</t>
  </si>
  <si>
    <t>+0.34%</t>
  </si>
  <si>
    <t>Feb 24, 2014 00:00</t>
  </si>
  <si>
    <t>Feb 21, 2014 00:00</t>
  </si>
  <si>
    <t>+0.10%</t>
  </si>
  <si>
    <t>Feb 20, 2014 00:00</t>
  </si>
  <si>
    <t>+0.88%</t>
  </si>
  <si>
    <t>Feb 19, 2014 00:00</t>
  </si>
  <si>
    <t>-0.80%</t>
  </si>
  <si>
    <t>Feb 18, 2014 00:00</t>
  </si>
  <si>
    <t>Feb 17, 2014 00:00</t>
  </si>
  <si>
    <t>Feb 14, 2014 00:00</t>
  </si>
  <si>
    <t>+1.27%</t>
  </si>
  <si>
    <t>Feb 13, 2014 00:00</t>
  </si>
  <si>
    <t>+0.94%</t>
  </si>
  <si>
    <t>Feb 12, 2014 00:00</t>
  </si>
  <si>
    <t>Feb 11, 2014 00:00</t>
  </si>
  <si>
    <t>+1.33%</t>
  </si>
  <si>
    <t>Feb 10, 2014 00:00</t>
  </si>
  <si>
    <t>+0.71%</t>
  </si>
  <si>
    <t>Feb 07, 2014 00:00</t>
  </si>
  <si>
    <t>+0.83%</t>
  </si>
  <si>
    <t>Feb 06, 2014 00:00</t>
  </si>
  <si>
    <t>Feb 05, 2014 00:00</t>
  </si>
  <si>
    <t>Feb 04, 2014 00:00</t>
  </si>
  <si>
    <t>Feb 03, 2014 00:00</t>
  </si>
  <si>
    <t>+1.16%</t>
  </si>
  <si>
    <t>Jan 31, 2014 00:00</t>
  </si>
  <si>
    <t>Jan 30, 2014 00:00</t>
  </si>
  <si>
    <t>-1.83%</t>
  </si>
  <si>
    <t>Jan 29, 2014 00:00</t>
  </si>
  <si>
    <t>Jan 28, 2014 00:00</t>
  </si>
  <si>
    <t>Jan 27, 2014 00:00</t>
  </si>
  <si>
    <t>-0.99%</t>
  </si>
  <si>
    <t>Jan 24, 2014 00:00</t>
  </si>
  <si>
    <t>+0.46%</t>
  </si>
  <si>
    <t>Jan 23, 2014 00:00</t>
  </si>
  <si>
    <t>+2.24%</t>
  </si>
  <si>
    <t>Jan 22, 2014 00:00</t>
  </si>
  <si>
    <t>Jan 21, 2014 00:00</t>
  </si>
  <si>
    <t>Jan 20, 2014 00:00</t>
  </si>
  <si>
    <t>Jan 17, 2014 00:00</t>
  </si>
  <si>
    <t>+0.93%</t>
  </si>
  <si>
    <t>Jan 16, 2014 00:00</t>
  </si>
  <si>
    <t>Jan 15, 2014 00:00</t>
  </si>
  <si>
    <t>Jan 14, 2014 00:00</t>
  </si>
  <si>
    <t>-0.64%</t>
  </si>
  <si>
    <t>Jan 13, 2014 00:00</t>
  </si>
  <si>
    <t>+0.45%</t>
  </si>
  <si>
    <t>Jan 10, 2014 00:00</t>
  </si>
  <si>
    <t>+1.65%</t>
  </si>
  <si>
    <t>Jan 09, 2014 00:00</t>
  </si>
  <si>
    <t>Jan 08, 2014 00:00</t>
  </si>
  <si>
    <t>Jan 07, 2014 00:00</t>
  </si>
  <si>
    <t>Jan 06, 2014 00:00</t>
  </si>
  <si>
    <t>Jan 03, 2014 00:00</t>
  </si>
  <si>
    <t>+1.18%</t>
  </si>
  <si>
    <t>Jan 02, 2014 00:00</t>
  </si>
  <si>
    <t>OC mod</t>
  </si>
  <si>
    <t>Avg Close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</si>
</sst>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%" numFmtId="166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N26" activeCellId="0" pane="topLeft" sqref="N26:N27"/>
    </sheetView>
  </sheetViews>
  <sheetFormatPr defaultRowHeight="12.8"/>
  <cols>
    <col collapsed="false" hidden="false" max="1" min="1" style="0" width="17.8265306122449"/>
    <col collapsed="false" hidden="false" max="5" min="2" style="0" width="7.95408163265306"/>
    <col collapsed="false" hidden="false" max="6" min="6" style="0" width="13.515306122449"/>
    <col collapsed="false" hidden="false" max="7" min="7" style="0" width="8.6734693877551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3" t="n">
        <f aca="false">AVERAGE(K2:K229)</f>
        <v>12.4278947368421</v>
      </c>
    </row>
    <row collapsed="false" customFormat="false" customHeight="false" hidden="false" ht="12.1" outlineLevel="0" r="2">
      <c r="A2" s="0" t="s">
        <v>13</v>
      </c>
      <c r="B2" s="0" t="n">
        <v>1186.38</v>
      </c>
      <c r="C2" s="0" t="n">
        <v>1194.26</v>
      </c>
      <c r="D2" s="0" t="n">
        <v>1182.11</v>
      </c>
      <c r="E2" s="0" t="n">
        <v>1186.94</v>
      </c>
      <c r="F2" s="0" t="n">
        <v>56</v>
      </c>
      <c r="G2" s="4" t="s">
        <v>14</v>
      </c>
      <c r="H2" s="1" t="n">
        <f aca="false">C2 - B2</f>
        <v>7.87999999999988</v>
      </c>
      <c r="I2" s="1" t="n">
        <f aca="false">B2 - D2</f>
        <v>4.27000000000021</v>
      </c>
      <c r="J2" s="1" t="n">
        <f aca="false">E2 - B2</f>
        <v>0.559999999999945</v>
      </c>
      <c r="K2" s="2" t="n">
        <f aca="false">IF(H2&gt;I2, H2, I2)</f>
        <v>7.87999999999988</v>
      </c>
      <c r="L2" s="2" t="n">
        <f aca="false">IF(H2&lt;I2,H2, I2)</f>
        <v>4.27000000000021</v>
      </c>
      <c r="M2" s="3" t="s">
        <v>15</v>
      </c>
      <c r="N2" s="3" t="n">
        <f aca="false">AVERAGE(L2:L229)</f>
        <v>3.38214912280701</v>
      </c>
    </row>
    <row collapsed="false" customFormat="false" customHeight="false" hidden="false" ht="12.1" outlineLevel="0" r="3">
      <c r="A3" s="0" t="s">
        <v>16</v>
      </c>
      <c r="B3" s="0" t="n">
        <v>1162.46</v>
      </c>
      <c r="C3" s="0" t="n">
        <v>1193.55</v>
      </c>
      <c r="D3" s="0" t="n">
        <v>1146.89</v>
      </c>
      <c r="E3" s="0" t="n">
        <v>1188.6</v>
      </c>
      <c r="F3" s="0" t="n">
        <v>2614</v>
      </c>
      <c r="G3" s="4" t="s">
        <v>17</v>
      </c>
      <c r="H3" s="1" t="n">
        <f aca="false">C3 - B3</f>
        <v>31.0899999999999</v>
      </c>
      <c r="I3" s="1" t="n">
        <f aca="false">B3 - D3</f>
        <v>15.5699999999999</v>
      </c>
      <c r="J3" s="1" t="n">
        <f aca="false">E3 - B3</f>
        <v>26.1399999999999</v>
      </c>
      <c r="K3" s="2" t="n">
        <f aca="false">IF(H3&gt;I3, H3, I3)</f>
        <v>31.0899999999999</v>
      </c>
      <c r="L3" s="2" t="n">
        <f aca="false">IF(H3&lt;I3,H3, I3)</f>
        <v>15.5699999999999</v>
      </c>
      <c r="M3" s="3" t="s">
        <v>18</v>
      </c>
      <c r="N3" s="3" t="n">
        <f aca="false">COUNTIF(K2:K229,"&gt;0.6")</f>
        <v>228</v>
      </c>
      <c r="O3" s="3" t="n">
        <v>228</v>
      </c>
    </row>
    <row collapsed="false" customFormat="false" customHeight="false" hidden="false" ht="12.1" outlineLevel="0" r="4">
      <c r="A4" s="0" t="s">
        <v>19</v>
      </c>
      <c r="B4" s="0" t="n">
        <v>1161.78</v>
      </c>
      <c r="C4" s="0" t="n">
        <v>1168.07</v>
      </c>
      <c r="D4" s="0" t="n">
        <v>1153.99</v>
      </c>
      <c r="E4" s="0" t="n">
        <v>1162.13</v>
      </c>
      <c r="F4" s="0" t="n">
        <v>35</v>
      </c>
      <c r="G4" s="4" t="s">
        <v>20</v>
      </c>
      <c r="H4" s="1" t="n">
        <f aca="false">C4 - B4</f>
        <v>6.28999999999996</v>
      </c>
      <c r="I4" s="1" t="n">
        <f aca="false">B4 - D4</f>
        <v>7.78999999999996</v>
      </c>
      <c r="J4" s="1" t="n">
        <f aca="false">E4 - B4</f>
        <v>0.350000000000136</v>
      </c>
      <c r="K4" s="2" t="n">
        <f aca="false">IF(H4&gt;I4, H4, I4)</f>
        <v>7.78999999999996</v>
      </c>
      <c r="L4" s="2" t="n">
        <f aca="false">IF(H4&lt;I4,H4, I4)</f>
        <v>6.28999999999996</v>
      </c>
      <c r="M4" s="3" t="s">
        <v>21</v>
      </c>
      <c r="N4" s="3" t="n">
        <f aca="false">COUNTIF(L2:L229, "&gt;0.6")</f>
        <v>207</v>
      </c>
      <c r="O4" s="5" t="n">
        <f aca="false">N4 / O3</f>
        <v>0.907894736842105</v>
      </c>
    </row>
    <row collapsed="false" customFormat="false" customHeight="false" hidden="false" ht="12.1" outlineLevel="0" r="5">
      <c r="A5" s="0" t="s">
        <v>22</v>
      </c>
      <c r="B5" s="0" t="n">
        <v>1164.28</v>
      </c>
      <c r="C5" s="0" t="n">
        <v>1170.13</v>
      </c>
      <c r="D5" s="0" t="n">
        <v>1157.35</v>
      </c>
      <c r="E5" s="0" t="n">
        <v>1162.34</v>
      </c>
      <c r="F5" s="0" t="n">
        <v>-194</v>
      </c>
      <c r="G5" s="4" t="s">
        <v>23</v>
      </c>
      <c r="H5" s="1" t="n">
        <f aca="false">C5 - B5</f>
        <v>5.85000000000014</v>
      </c>
      <c r="I5" s="1" t="n">
        <f aca="false">B5 - D5</f>
        <v>6.93000000000006</v>
      </c>
      <c r="J5" s="1" t="n">
        <f aca="false">E5 - B5</f>
        <v>-1.94000000000005</v>
      </c>
      <c r="K5" s="2" t="n">
        <f aca="false">IF(H5&gt;I5, H5, I5)</f>
        <v>6.93000000000006</v>
      </c>
      <c r="L5" s="2" t="n">
        <f aca="false">IF(H5&lt;I5,H5, I5)</f>
        <v>5.85000000000014</v>
      </c>
      <c r="N5" s="0" t="s">
        <v>24</v>
      </c>
      <c r="O5" s="0" t="s">
        <v>25</v>
      </c>
      <c r="R5" s="0" t="s">
        <v>26</v>
      </c>
      <c r="S5" s="0" t="n">
        <v>1.4</v>
      </c>
      <c r="T5" s="0" t="s">
        <v>26</v>
      </c>
      <c r="U5" s="0" t="n">
        <v>0.4</v>
      </c>
    </row>
    <row collapsed="false" customFormat="false" customHeight="false" hidden="false" ht="12.1" outlineLevel="0" r="6">
      <c r="A6" s="0" t="s">
        <v>27</v>
      </c>
      <c r="B6" s="0" t="n">
        <v>1151.9</v>
      </c>
      <c r="C6" s="0" t="n">
        <v>1173.22</v>
      </c>
      <c r="D6" s="0" t="n">
        <v>1146.1</v>
      </c>
      <c r="E6" s="0" t="n">
        <v>1163.84</v>
      </c>
      <c r="F6" s="0" t="n">
        <v>1194</v>
      </c>
      <c r="G6" s="4" t="s">
        <v>28</v>
      </c>
      <c r="H6" s="1" t="n">
        <f aca="false">C6 - B6</f>
        <v>21.3199999999999</v>
      </c>
      <c r="I6" s="1" t="n">
        <f aca="false">B6 - D6</f>
        <v>5.80000000000018</v>
      </c>
      <c r="J6" s="1" t="n">
        <f aca="false">E6 - B6</f>
        <v>11.9399999999998</v>
      </c>
      <c r="K6" s="2" t="n">
        <f aca="false">IF(H6&gt;I6, H6, I6)</f>
        <v>21.3199999999999</v>
      </c>
      <c r="L6" s="2" t="n">
        <f aca="false">IF(H6&lt;I6,H6, I6)</f>
        <v>5.80000000000018</v>
      </c>
      <c r="M6" s="0" t="n">
        <v>1</v>
      </c>
      <c r="N6" s="0" t="n">
        <f aca="false">COUNTIF($K$2:$K$229,"&gt;1")</f>
        <v>227</v>
      </c>
      <c r="O6" s="0" t="n">
        <f aca="false">COUNTIF($L$2:$L$229,"&gt;1")</f>
        <v>193</v>
      </c>
      <c r="P6" s="5" t="n">
        <f aca="false">N6 / $O$3</f>
        <v>0.995614035087719</v>
      </c>
      <c r="Q6" s="5" t="n">
        <f aca="false">O6 / $O$3</f>
        <v>0.846491228070175</v>
      </c>
      <c r="T6" s="5" t="n">
        <f aca="false">N6/O3</f>
        <v>0.995614035087719</v>
      </c>
      <c r="U6" s="5" t="n">
        <f aca="false">O6/O3</f>
        <v>0.846491228070175</v>
      </c>
    </row>
    <row collapsed="false" customFormat="false" customHeight="false" hidden="false" ht="12.1" outlineLevel="0" r="7">
      <c r="A7" s="0" t="s">
        <v>29</v>
      </c>
      <c r="B7" s="0" t="n">
        <v>1177.48</v>
      </c>
      <c r="C7" s="0" t="n">
        <v>1177.52</v>
      </c>
      <c r="D7" s="0" t="n">
        <v>1147.3</v>
      </c>
      <c r="E7" s="0" t="n">
        <v>1151.37</v>
      </c>
      <c r="F7" s="0" t="n">
        <v>-2611</v>
      </c>
      <c r="G7" s="4" t="s">
        <v>30</v>
      </c>
      <c r="H7" s="1" t="n">
        <f aca="false">C7 - B7</f>
        <v>0.0399999999999636</v>
      </c>
      <c r="I7" s="1" t="n">
        <f aca="false">B7 - D7</f>
        <v>30.1800000000001</v>
      </c>
      <c r="J7" s="1" t="n">
        <f aca="false">E7 - B7</f>
        <v>-26.1100000000001</v>
      </c>
      <c r="K7" s="2" t="n">
        <f aca="false">IF(H7&gt;I7, H7, I7)</f>
        <v>30.1800000000001</v>
      </c>
      <c r="L7" s="2" t="n">
        <f aca="false">IF(H7&lt;I7,H7, I7)</f>
        <v>0.0399999999999636</v>
      </c>
      <c r="M7" s="0" t="n">
        <v>2</v>
      </c>
      <c r="N7" s="0" t="n">
        <f aca="false">COUNTIF($K$2:$K$229,"&gt;2")</f>
        <v>227</v>
      </c>
      <c r="O7" s="0" t="n">
        <f aca="false">COUNTIF($L$2:$L$229,"&gt;2")</f>
        <v>145</v>
      </c>
      <c r="P7" s="5" t="n">
        <f aca="false">N7 / $O$3</f>
        <v>0.995614035087719</v>
      </c>
      <c r="Q7" s="5" t="n">
        <f aca="false">O7 / $O$3</f>
        <v>0.635964912280702</v>
      </c>
      <c r="T7" s="5" t="n">
        <f aca="false">N7 / N6</f>
        <v>1</v>
      </c>
      <c r="U7" s="5" t="n">
        <f aca="false">O7 / O6</f>
        <v>0.751295336787565</v>
      </c>
    </row>
    <row collapsed="false" customFormat="false" customHeight="false" hidden="false" ht="12.1" outlineLevel="0" r="8">
      <c r="A8" s="0" t="s">
        <v>31</v>
      </c>
      <c r="B8" s="0" t="n">
        <v>1141.26</v>
      </c>
      <c r="C8" s="0" t="n">
        <v>1178.7</v>
      </c>
      <c r="D8" s="0" t="n">
        <v>1131.78</v>
      </c>
      <c r="E8" s="0" t="n">
        <v>1176.56</v>
      </c>
      <c r="F8" s="0" t="n">
        <v>3530</v>
      </c>
      <c r="G8" s="4" t="s">
        <v>32</v>
      </c>
      <c r="H8" s="1" t="n">
        <f aca="false">C8 - B8</f>
        <v>37.4400000000001</v>
      </c>
      <c r="I8" s="1" t="n">
        <f aca="false">B8 - D8</f>
        <v>9.48000000000002</v>
      </c>
      <c r="J8" s="1" t="n">
        <f aca="false">E8 - B8</f>
        <v>35.3</v>
      </c>
      <c r="K8" s="2" t="n">
        <f aca="false">IF(H8&gt;I8, H8, I8)</f>
        <v>37.4400000000001</v>
      </c>
      <c r="L8" s="2" t="n">
        <f aca="false">IF(H8&lt;I8,H8, I8)</f>
        <v>9.48000000000002</v>
      </c>
      <c r="M8" s="0" t="n">
        <v>3</v>
      </c>
      <c r="N8" s="0" t="n">
        <f aca="false">COUNTIF($K$2:$K$229,"&gt;3")</f>
        <v>225</v>
      </c>
      <c r="O8" s="0" t="n">
        <f aca="false">COUNTIF($L$2:$L$229,"&gt;3")</f>
        <v>109</v>
      </c>
      <c r="P8" s="5" t="n">
        <f aca="false">N8 / $O$3</f>
        <v>0.986842105263158</v>
      </c>
      <c r="Q8" s="5" t="n">
        <f aca="false">O8 / $O$3</f>
        <v>0.478070175438597</v>
      </c>
      <c r="R8" s="5" t="n">
        <f aca="false">N8 / N6</f>
        <v>0.991189427312775</v>
      </c>
      <c r="S8" s="5" t="n">
        <f aca="false">O8 / O6</f>
        <v>0.564766839378238</v>
      </c>
      <c r="T8" s="5" t="n">
        <f aca="false">N8 / N7</f>
        <v>0.991189427312775</v>
      </c>
      <c r="U8" s="5" t="n">
        <f aca="false">O8 / O7</f>
        <v>0.751724137931034</v>
      </c>
    </row>
    <row collapsed="false" customFormat="false" customHeight="false" hidden="false" ht="12.1" outlineLevel="0" r="9">
      <c r="A9" s="0" t="s">
        <v>33</v>
      </c>
      <c r="B9" s="0" t="n">
        <v>1141.09</v>
      </c>
      <c r="C9" s="0" t="n">
        <v>1149.52</v>
      </c>
      <c r="D9" s="0" t="n">
        <v>1138.11</v>
      </c>
      <c r="E9" s="0" t="n">
        <v>1141.55</v>
      </c>
      <c r="F9" s="0" t="n">
        <v>46</v>
      </c>
      <c r="G9" s="4" t="s">
        <v>34</v>
      </c>
      <c r="H9" s="1" t="n">
        <f aca="false">C9 - B9</f>
        <v>8.43000000000006</v>
      </c>
      <c r="I9" s="1" t="n">
        <f aca="false">B9 - D9</f>
        <v>2.98000000000002</v>
      </c>
      <c r="J9" s="1" t="n">
        <f aca="false">E9 - B9</f>
        <v>0.460000000000036</v>
      </c>
      <c r="K9" s="2" t="n">
        <f aca="false">IF(H9&gt;I9, H9, I9)</f>
        <v>8.43000000000006</v>
      </c>
      <c r="L9" s="2" t="n">
        <f aca="false">IF(H9&lt;I9,H9, I9)</f>
        <v>2.98000000000002</v>
      </c>
      <c r="M9" s="0" t="n">
        <v>4</v>
      </c>
      <c r="N9" s="0" t="n">
        <f aca="false">COUNTIF($K$2:$K$229,"&gt;4")</f>
        <v>223</v>
      </c>
      <c r="O9" s="0" t="n">
        <f aca="false">COUNTIF($L$2:$L$229,"&gt;4")</f>
        <v>75</v>
      </c>
      <c r="P9" s="5" t="n">
        <f aca="false">N9 / $O$3</f>
        <v>0.978070175438596</v>
      </c>
      <c r="Q9" s="5" t="n">
        <f aca="false">O9 / $O$3</f>
        <v>0.328947368421053</v>
      </c>
      <c r="R9" s="5" t="n">
        <f aca="false">N9 / N7</f>
        <v>0.982378854625551</v>
      </c>
      <c r="S9" s="5" t="n">
        <f aca="false">O9 / O7</f>
        <v>0.517241379310345</v>
      </c>
      <c r="T9" s="5" t="n">
        <f aca="false">N9 / N8</f>
        <v>0.991111111111111</v>
      </c>
      <c r="U9" s="5" t="n">
        <f aca="false">O9 / O8</f>
        <v>0.688073394495413</v>
      </c>
    </row>
    <row collapsed="false" customFormat="false" customHeight="false" hidden="false" ht="12.1" outlineLevel="0" r="10">
      <c r="A10" s="0" t="s">
        <v>35</v>
      </c>
      <c r="B10" s="0" t="n">
        <v>1166.35</v>
      </c>
      <c r="C10" s="0" t="n">
        <v>1169.65</v>
      </c>
      <c r="D10" s="0" t="n">
        <v>1137.73</v>
      </c>
      <c r="E10" s="0" t="n">
        <v>1139.99</v>
      </c>
      <c r="F10" s="0" t="n">
        <v>-2636</v>
      </c>
      <c r="G10" s="4" t="s">
        <v>36</v>
      </c>
      <c r="H10" s="1" t="n">
        <f aca="false">C10 - B10</f>
        <v>3.30000000000018</v>
      </c>
      <c r="I10" s="1" t="n">
        <f aca="false">B10 - D10</f>
        <v>28.6199999999999</v>
      </c>
      <c r="J10" s="1" t="n">
        <f aca="false">E10 - B10</f>
        <v>-26.3599999999999</v>
      </c>
      <c r="K10" s="2" t="n">
        <f aca="false">IF(H10&gt;I10, H10, I10)</f>
        <v>28.6199999999999</v>
      </c>
      <c r="L10" s="2" t="n">
        <f aca="false">IF(H10&lt;I10,H10, I10)</f>
        <v>3.30000000000018</v>
      </c>
      <c r="M10" s="0" t="n">
        <v>5</v>
      </c>
      <c r="N10" s="0" t="n">
        <f aca="false">COUNTIF($K$2:$K$229,"&gt;5")</f>
        <v>212</v>
      </c>
      <c r="O10" s="0" t="n">
        <f aca="false">COUNTIF($L$2:$L$229,"&gt;5")</f>
        <v>48</v>
      </c>
      <c r="P10" s="5" t="n">
        <f aca="false">N10 / $O$3</f>
        <v>0.929824561403509</v>
      </c>
      <c r="Q10" s="5" t="n">
        <f aca="false">O10 / $O$3</f>
        <v>0.210526315789474</v>
      </c>
      <c r="R10" s="5" t="n">
        <f aca="false">N10 / N8</f>
        <v>0.942222222222222</v>
      </c>
      <c r="S10" s="5" t="n">
        <f aca="false">O10 / O8</f>
        <v>0.440366972477064</v>
      </c>
      <c r="T10" s="5" t="n">
        <f aca="false">N10 / N9</f>
        <v>0.95067264573991</v>
      </c>
      <c r="U10" s="5" t="n">
        <f aca="false">O10 / O9</f>
        <v>0.64</v>
      </c>
    </row>
    <row collapsed="false" customFormat="false" customHeight="false" hidden="false" ht="12.1" outlineLevel="0" r="11">
      <c r="A11" s="0" t="s">
        <v>37</v>
      </c>
      <c r="B11" s="0" t="n">
        <v>1164.67</v>
      </c>
      <c r="C11" s="0" t="n">
        <v>1174.92</v>
      </c>
      <c r="D11" s="0" t="n">
        <v>1163.85</v>
      </c>
      <c r="E11" s="0" t="n">
        <v>1168.07</v>
      </c>
      <c r="F11" s="0" t="n">
        <v>340</v>
      </c>
      <c r="G11" s="4" t="s">
        <v>38</v>
      </c>
      <c r="H11" s="1" t="n">
        <f aca="false">C11 - B11</f>
        <v>10.25</v>
      </c>
      <c r="I11" s="1" t="n">
        <f aca="false">B11 - D11</f>
        <v>0.820000000000164</v>
      </c>
      <c r="J11" s="1" t="n">
        <f aca="false">E11 - B11</f>
        <v>3.39999999999986</v>
      </c>
      <c r="K11" s="2" t="n">
        <f aca="false">IF(H11&gt;I11, H11, I11)</f>
        <v>10.25</v>
      </c>
      <c r="L11" s="2" t="n">
        <f aca="false">IF(H11&lt;I11,H11, I11)</f>
        <v>0.820000000000164</v>
      </c>
      <c r="M11" s="0" t="n">
        <v>6</v>
      </c>
      <c r="N11" s="0" t="n">
        <f aca="false">COUNTIF($K$2:$K$229,"&gt;6")</f>
        <v>196</v>
      </c>
      <c r="O11" s="0" t="n">
        <f aca="false">COUNTIF($L$2:$L$229,"&gt;6")</f>
        <v>27</v>
      </c>
      <c r="P11" s="5" t="n">
        <f aca="false">N11 / $O$3</f>
        <v>0.859649122807017</v>
      </c>
      <c r="Q11" s="5" t="n">
        <f aca="false">O11 / $O$3</f>
        <v>0.118421052631579</v>
      </c>
      <c r="R11" s="5" t="n">
        <f aca="false">N11 / N9</f>
        <v>0.878923766816143</v>
      </c>
      <c r="S11" s="5" t="n">
        <f aca="false">O11 / O9</f>
        <v>0.36</v>
      </c>
      <c r="T11" s="5" t="n">
        <f aca="false">N11 / N10</f>
        <v>0.924528301886793</v>
      </c>
      <c r="U11" s="5" t="n">
        <f aca="false">O11 / O10</f>
        <v>0.5625</v>
      </c>
    </row>
    <row collapsed="false" customFormat="false" customHeight="false" hidden="false" ht="12.1" outlineLevel="0" r="12">
      <c r="A12" s="0" t="s">
        <v>39</v>
      </c>
      <c r="B12" s="0" t="n">
        <v>1167.22</v>
      </c>
      <c r="C12" s="0" t="n">
        <v>1173.85</v>
      </c>
      <c r="D12" s="0" t="n">
        <v>1161.68</v>
      </c>
      <c r="E12" s="0" t="n">
        <v>1165.13</v>
      </c>
      <c r="F12" s="0" t="n">
        <v>-209</v>
      </c>
      <c r="G12" s="4" t="s">
        <v>40</v>
      </c>
      <c r="H12" s="1" t="n">
        <f aca="false">C12 - B12</f>
        <v>6.62999999999988</v>
      </c>
      <c r="I12" s="1" t="n">
        <f aca="false">B12 - D12</f>
        <v>5.53999999999996</v>
      </c>
      <c r="J12" s="1" t="n">
        <f aca="false">E12 - B12</f>
        <v>-2.08999999999992</v>
      </c>
      <c r="K12" s="2" t="n">
        <f aca="false">IF(H12&gt;I12, H12, I12)</f>
        <v>6.62999999999988</v>
      </c>
      <c r="L12" s="2" t="n">
        <f aca="false">IF(H12&lt;I12,H12, I12)</f>
        <v>5.53999999999996</v>
      </c>
      <c r="M12" s="0" t="n">
        <v>7</v>
      </c>
      <c r="N12" s="0" t="n">
        <f aca="false">COUNTIF($K$2:$K$229,"&gt;7")</f>
        <v>174</v>
      </c>
      <c r="O12" s="0" t="n">
        <f aca="false">COUNTIF($L$2:$L$229,"&gt;7")</f>
        <v>16</v>
      </c>
      <c r="P12" s="5" t="n">
        <f aca="false">N12 / $O$3</f>
        <v>0.763157894736842</v>
      </c>
      <c r="Q12" s="5" t="n">
        <f aca="false">O12 / $O$3</f>
        <v>0.0701754385964912</v>
      </c>
      <c r="R12" s="5" t="n">
        <f aca="false">N12 / N10</f>
        <v>0.820754716981132</v>
      </c>
      <c r="S12" s="5" t="n">
        <f aca="false">O12 / O10</f>
        <v>0.333333333333333</v>
      </c>
      <c r="T12" s="5" t="n">
        <f aca="false">N12 / N11</f>
        <v>0.887755102040816</v>
      </c>
      <c r="U12" s="5" t="n">
        <f aca="false">O12 / O11</f>
        <v>0.592592592592593</v>
      </c>
    </row>
    <row collapsed="false" customFormat="false" customHeight="false" hidden="false" ht="12.1" outlineLevel="0" r="13">
      <c r="A13" s="0" t="s">
        <v>41</v>
      </c>
      <c r="B13" s="0" t="n">
        <v>1197.53</v>
      </c>
      <c r="C13" s="0" t="n">
        <v>1202.75</v>
      </c>
      <c r="D13" s="0" t="n">
        <v>1161.24</v>
      </c>
      <c r="E13" s="0" t="n">
        <v>1172.59</v>
      </c>
      <c r="F13" s="0" t="n">
        <v>-2494</v>
      </c>
      <c r="G13" s="4" t="s">
        <v>42</v>
      </c>
      <c r="H13" s="1" t="n">
        <f aca="false">C13 - B13</f>
        <v>5.22000000000003</v>
      </c>
      <c r="I13" s="1" t="n">
        <f aca="false">B13 - D13</f>
        <v>36.29</v>
      </c>
      <c r="J13" s="1" t="n">
        <f aca="false">E13 - B13</f>
        <v>-24.9400000000001</v>
      </c>
      <c r="K13" s="2" t="n">
        <f aca="false">IF(H13&gt;I13, H13, I13)</f>
        <v>36.29</v>
      </c>
      <c r="L13" s="2" t="n">
        <f aca="false">IF(H13&lt;I13,H13, I13)</f>
        <v>5.22000000000003</v>
      </c>
      <c r="M13" s="0" t="n">
        <v>8</v>
      </c>
      <c r="N13" s="0" t="n">
        <f aca="false">COUNTIF($K$2:$K$229,"&gt;8")</f>
        <v>157</v>
      </c>
      <c r="O13" s="0" t="n">
        <f aca="false">COUNTIF($L$2:$L$229,"&gt;8")</f>
        <v>12</v>
      </c>
      <c r="P13" s="5" t="n">
        <f aca="false">N13 / $O$3</f>
        <v>0.68859649122807</v>
      </c>
      <c r="Q13" s="5" t="n">
        <f aca="false">O13 / $O$3</f>
        <v>0.0526315789473684</v>
      </c>
      <c r="R13" s="5" t="n">
        <f aca="false">N13 / N11</f>
        <v>0.801020408163265</v>
      </c>
      <c r="S13" s="5" t="n">
        <f aca="false">O13 / O11</f>
        <v>0.444444444444444</v>
      </c>
      <c r="T13" s="5" t="n">
        <f aca="false">N13 / N12</f>
        <v>0.902298850574713</v>
      </c>
      <c r="U13" s="5" t="n">
        <f aca="false">O13 / O12</f>
        <v>0.75</v>
      </c>
    </row>
    <row collapsed="false" customFormat="false" customHeight="false" hidden="false" ht="12.1" outlineLevel="0" r="14">
      <c r="A14" s="0" t="s">
        <v>43</v>
      </c>
      <c r="B14" s="0" t="n">
        <v>1210.89</v>
      </c>
      <c r="C14" s="0" t="n">
        <v>1216.77</v>
      </c>
      <c r="D14" s="0" t="n">
        <v>1195.93</v>
      </c>
      <c r="E14" s="0" t="n">
        <v>1198.52</v>
      </c>
      <c r="F14" s="0" t="n">
        <v>-1237</v>
      </c>
      <c r="G14" s="4" t="s">
        <v>44</v>
      </c>
      <c r="H14" s="1" t="n">
        <f aca="false">C14 - B14</f>
        <v>5.87999999999988</v>
      </c>
      <c r="I14" s="1" t="n">
        <f aca="false">B14 - D14</f>
        <v>14.96</v>
      </c>
      <c r="J14" s="1" t="n">
        <f aca="false">E14 - B14</f>
        <v>-12.3700000000001</v>
      </c>
      <c r="K14" s="2" t="n">
        <f aca="false">IF(H14&gt;I14, H14, I14)</f>
        <v>14.96</v>
      </c>
      <c r="L14" s="2" t="n">
        <f aca="false">IF(H14&lt;I14,H14, I14)</f>
        <v>5.87999999999988</v>
      </c>
      <c r="M14" s="0" t="n">
        <v>9</v>
      </c>
      <c r="N14" s="0" t="n">
        <f aca="false">COUNTIF($K$2:$K$229,"&gt;9")</f>
        <v>137</v>
      </c>
      <c r="O14" s="0" t="n">
        <f aca="false">COUNTIF($L$2:$L$229,"&gt;9")</f>
        <v>9</v>
      </c>
      <c r="P14" s="5" t="n">
        <f aca="false">N14 / $O$3</f>
        <v>0.600877192982456</v>
      </c>
      <c r="Q14" s="5" t="n">
        <f aca="false">O14 / $O$3</f>
        <v>0.0394736842105263</v>
      </c>
      <c r="R14" s="5" t="n">
        <f aca="false">N14 / N12</f>
        <v>0.78735632183908</v>
      </c>
      <c r="S14" s="5" t="n">
        <f aca="false">O14 / O12</f>
        <v>0.5625</v>
      </c>
      <c r="T14" s="5" t="n">
        <f aca="false">N14 / N13</f>
        <v>0.872611464968153</v>
      </c>
      <c r="U14" s="5" t="n">
        <f aca="false">O14 / O13</f>
        <v>0.75</v>
      </c>
    </row>
    <row collapsed="false" customFormat="false" customHeight="false" hidden="false" ht="12.1" outlineLevel="0" r="15">
      <c r="A15" s="0" t="s">
        <v>45</v>
      </c>
      <c r="B15" s="0" t="n">
        <v>1225.85</v>
      </c>
      <c r="C15" s="0" t="n">
        <v>1230.53</v>
      </c>
      <c r="D15" s="0" t="n">
        <v>1208.25</v>
      </c>
      <c r="E15" s="0" t="n">
        <v>1211.77</v>
      </c>
      <c r="F15" s="0" t="n">
        <v>-1408</v>
      </c>
      <c r="G15" s="4" t="s">
        <v>46</v>
      </c>
      <c r="H15" s="1" t="n">
        <f aca="false">C15 - B15</f>
        <v>4.68000000000006</v>
      </c>
      <c r="I15" s="1" t="n">
        <f aca="false">B15 - D15</f>
        <v>17.5999999999999</v>
      </c>
      <c r="J15" s="1" t="n">
        <f aca="false">E15 - B15</f>
        <v>-14.0799999999999</v>
      </c>
      <c r="K15" s="2" t="n">
        <f aca="false">IF(H15&gt;I15, H15, I15)</f>
        <v>17.5999999999999</v>
      </c>
      <c r="L15" s="2" t="n">
        <f aca="false">IF(H15&lt;I15,H15, I15)</f>
        <v>4.68000000000006</v>
      </c>
      <c r="M15" s="0" t="n">
        <v>10</v>
      </c>
      <c r="N15" s="0" t="n">
        <f aca="false">COUNTIF($K$2:$K$229,"&gt;10")</f>
        <v>126</v>
      </c>
      <c r="O15" s="0" t="n">
        <f aca="false">COUNTIF($L$2:$L$229,"&gt;10")</f>
        <v>4</v>
      </c>
      <c r="P15" s="5" t="n">
        <f aca="false">N15 / $O$3</f>
        <v>0.552631578947368</v>
      </c>
      <c r="Q15" s="5" t="n">
        <f aca="false">O15 / $O$3</f>
        <v>0.0175438596491228</v>
      </c>
      <c r="R15" s="5" t="n">
        <f aca="false">N15 / N13</f>
        <v>0.802547770700637</v>
      </c>
      <c r="S15" s="5" t="n">
        <f aca="false">O15 / O13</f>
        <v>0.333333333333333</v>
      </c>
      <c r="T15" s="5" t="n">
        <f aca="false">N15 / N14</f>
        <v>0.91970802919708</v>
      </c>
      <c r="U15" s="5" t="n">
        <f aca="false">O15 / O14</f>
        <v>0.444444444444444</v>
      </c>
    </row>
    <row collapsed="false" customFormat="false" customHeight="false" hidden="false" ht="12.1" outlineLevel="0" r="16">
      <c r="A16" s="0" t="s">
        <v>47</v>
      </c>
      <c r="B16" s="0" t="n">
        <v>1225.67</v>
      </c>
      <c r="C16" s="0" t="n">
        <v>1235.56</v>
      </c>
      <c r="D16" s="0" t="n">
        <v>1222.44</v>
      </c>
      <c r="E16" s="0" t="n">
        <v>1228.16</v>
      </c>
      <c r="F16" s="0" t="n">
        <v>249</v>
      </c>
      <c r="G16" s="4" t="s">
        <v>48</v>
      </c>
      <c r="H16" s="1" t="n">
        <f aca="false">C16 - B16</f>
        <v>9.88999999999987</v>
      </c>
      <c r="I16" s="1" t="n">
        <f aca="false">B16 - D16</f>
        <v>3.23000000000002</v>
      </c>
      <c r="J16" s="1" t="n">
        <f aca="false">E16 - B16</f>
        <v>2.49000000000001</v>
      </c>
      <c r="K16" s="2" t="n">
        <f aca="false">IF(H16&gt;I16, H16, I16)</f>
        <v>9.88999999999987</v>
      </c>
      <c r="L16" s="2" t="n">
        <f aca="false">IF(H16&lt;I16,H16, I16)</f>
        <v>3.23000000000002</v>
      </c>
      <c r="M16" s="0" t="n">
        <v>11</v>
      </c>
      <c r="N16" s="0" t="n">
        <f aca="false">COUNTIF($K$2:$K$229,"&gt;11")</f>
        <v>113</v>
      </c>
      <c r="O16" s="0" t="n">
        <f aca="false">COUNTIF($L$2:$L$229,"&gt;11")</f>
        <v>4</v>
      </c>
      <c r="P16" s="5" t="n">
        <f aca="false">N16 / $O$3</f>
        <v>0.495614035087719</v>
      </c>
      <c r="Q16" s="5" t="n">
        <f aca="false">O16 / $O$3</f>
        <v>0.0175438596491228</v>
      </c>
      <c r="R16" s="5" t="n">
        <f aca="false">N16 / N14</f>
        <v>0.824817518248175</v>
      </c>
      <c r="S16" s="5" t="n">
        <f aca="false">O16 / O14</f>
        <v>0.444444444444444</v>
      </c>
      <c r="T16" s="5" t="n">
        <f aca="false">N16 / N15</f>
        <v>0.896825396825397</v>
      </c>
      <c r="U16" s="5" t="n">
        <f aca="false">O16 / O15</f>
        <v>1</v>
      </c>
    </row>
    <row collapsed="false" customFormat="false" customHeight="false" hidden="false" ht="12.1" outlineLevel="0" r="17">
      <c r="A17" s="0" t="s">
        <v>49</v>
      </c>
      <c r="B17" s="0" t="n">
        <v>1230.03</v>
      </c>
      <c r="C17" s="0" t="n">
        <v>1231.98</v>
      </c>
      <c r="D17" s="0" t="n">
        <v>1225.43</v>
      </c>
      <c r="E17" s="0" t="n">
        <v>1226.24</v>
      </c>
      <c r="F17" s="0" t="n">
        <v>-379</v>
      </c>
      <c r="G17" s="4" t="s">
        <v>50</v>
      </c>
      <c r="H17" s="1" t="n">
        <f aca="false">C17 - B17</f>
        <v>1.95000000000005</v>
      </c>
      <c r="I17" s="1" t="n">
        <f aca="false">B17 - D17</f>
        <v>4.59999999999991</v>
      </c>
      <c r="J17" s="1" t="n">
        <f aca="false">E17 - B17</f>
        <v>-3.78999999999996</v>
      </c>
      <c r="K17" s="2" t="n">
        <f aca="false">IF(H17&gt;I17, H17, I17)</f>
        <v>4.59999999999991</v>
      </c>
      <c r="L17" s="2" t="n">
        <f aca="false">IF(H17&lt;I17,H17, I17)</f>
        <v>1.95000000000005</v>
      </c>
      <c r="M17" s="0" t="n">
        <v>12</v>
      </c>
      <c r="N17" s="0" t="n">
        <f aca="false">COUNTIF($K$2:$K$229,"&gt;12")</f>
        <v>101</v>
      </c>
      <c r="O17" s="0" t="n">
        <f aca="false">COUNTIF($L$2:$L$229,"&gt;12")</f>
        <v>2</v>
      </c>
      <c r="P17" s="5" t="n">
        <f aca="false">N17 / $O$3</f>
        <v>0.442982456140351</v>
      </c>
      <c r="Q17" s="5" t="n">
        <f aca="false">O17 / $O$3</f>
        <v>0.0087719298245614</v>
      </c>
      <c r="R17" s="5" t="n">
        <f aca="false">N17 / N15</f>
        <v>0.801587301587302</v>
      </c>
      <c r="S17" s="5" t="n">
        <f aca="false">O17 / O15</f>
        <v>0.5</v>
      </c>
      <c r="T17" s="5" t="n">
        <f aca="false">N17 / N16</f>
        <v>0.893805309734513</v>
      </c>
      <c r="U17" s="5" t="n">
        <f aca="false">O17 / O16</f>
        <v>0.5</v>
      </c>
    </row>
    <row collapsed="false" customFormat="false" customHeight="false" hidden="false" ht="12.1" outlineLevel="0" r="18">
      <c r="A18" s="0" t="s">
        <v>51</v>
      </c>
      <c r="B18" s="0" t="n">
        <v>1233.39</v>
      </c>
      <c r="C18" s="0" t="n">
        <v>1234.16</v>
      </c>
      <c r="D18" s="0" t="n">
        <v>1228.88</v>
      </c>
      <c r="E18" s="0" t="n">
        <v>1230.31</v>
      </c>
      <c r="F18" s="0" t="n">
        <v>-308</v>
      </c>
      <c r="G18" s="4" t="s">
        <v>52</v>
      </c>
      <c r="H18" s="1" t="n">
        <f aca="false">C18 - B18</f>
        <v>0.769999999999982</v>
      </c>
      <c r="I18" s="1" t="n">
        <f aca="false">B18 - D18</f>
        <v>4.50999999999999</v>
      </c>
      <c r="J18" s="1" t="n">
        <f aca="false">E18 - B18</f>
        <v>-3.08000000000015</v>
      </c>
      <c r="K18" s="2" t="n">
        <f aca="false">IF(H18&gt;I18, H18, I18)</f>
        <v>4.50999999999999</v>
      </c>
      <c r="L18" s="2" t="n">
        <f aca="false">IF(H18&lt;I18,H18, I18)</f>
        <v>0.769999999999982</v>
      </c>
      <c r="M18" s="0" t="n">
        <v>13</v>
      </c>
      <c r="N18" s="0" t="n">
        <f aca="false">COUNTIF($K$2:$K$229,"&gt;13")</f>
        <v>84</v>
      </c>
      <c r="O18" s="0" t="n">
        <f aca="false">COUNTIF($L$2:$L$229,"&gt;13")</f>
        <v>2</v>
      </c>
      <c r="P18" s="5" t="n">
        <f aca="false">N18 / $O$3</f>
        <v>0.368421052631579</v>
      </c>
      <c r="Q18" s="5" t="n">
        <f aca="false">O18 / $O$3</f>
        <v>0.0087719298245614</v>
      </c>
      <c r="R18" s="5" t="n">
        <f aca="false">N18 / N16</f>
        <v>0.743362831858407</v>
      </c>
      <c r="S18" s="5" t="n">
        <f aca="false">O18 / O16</f>
        <v>0.5</v>
      </c>
      <c r="T18" s="5" t="n">
        <f aca="false">N18 / N17</f>
        <v>0.831683168316832</v>
      </c>
      <c r="U18" s="5" t="n">
        <f aca="false">O18 / O17</f>
        <v>1</v>
      </c>
    </row>
    <row collapsed="false" customFormat="false" customHeight="false" hidden="false" ht="12.1" outlineLevel="0" r="19">
      <c r="A19" s="0" t="s">
        <v>53</v>
      </c>
      <c r="B19" s="0" t="n">
        <v>1241.29</v>
      </c>
      <c r="C19" s="0" t="n">
        <v>1244.62</v>
      </c>
      <c r="D19" s="0" t="n">
        <v>1226.3</v>
      </c>
      <c r="E19" s="0" t="n">
        <v>1231.58</v>
      </c>
      <c r="F19" s="0" t="n">
        <v>-971</v>
      </c>
      <c r="G19" s="4" t="s">
        <v>54</v>
      </c>
      <c r="H19" s="1" t="n">
        <f aca="false">C19 - B19</f>
        <v>3.32999999999993</v>
      </c>
      <c r="I19" s="1" t="n">
        <f aca="false">B19 - D19</f>
        <v>14.99</v>
      </c>
      <c r="J19" s="1" t="n">
        <f aca="false">E19 - B19</f>
        <v>-9.71000000000004</v>
      </c>
      <c r="K19" s="2" t="n">
        <f aca="false">IF(H19&gt;I19, H19, I19)</f>
        <v>14.99</v>
      </c>
      <c r="L19" s="2" t="n">
        <f aca="false">IF(H19&lt;I19,H19, I19)</f>
        <v>3.32999999999993</v>
      </c>
      <c r="M19" s="0" t="n">
        <v>14</v>
      </c>
      <c r="N19" s="0" t="n">
        <f aca="false">COUNTIF($K$2:$K$229,"&gt;14")</f>
        <v>74</v>
      </c>
      <c r="O19" s="0" t="n">
        <f aca="false">COUNTIF($L$2:$L$229,"&gt;14")</f>
        <v>2</v>
      </c>
      <c r="P19" s="5" t="n">
        <f aca="false">N19 / $O$3</f>
        <v>0.324561403508772</v>
      </c>
      <c r="Q19" s="5" t="n">
        <f aca="false">O19 / $O$3</f>
        <v>0.0087719298245614</v>
      </c>
      <c r="R19" s="5" t="n">
        <f aca="false">N19 / N17</f>
        <v>0.732673267326733</v>
      </c>
      <c r="S19" s="5" t="n">
        <f aca="false">O19 / O17</f>
        <v>1</v>
      </c>
      <c r="T19" s="5" t="n">
        <f aca="false">N19 / N18</f>
        <v>0.880952380952381</v>
      </c>
      <c r="U19" s="5" t="n">
        <f aca="false">O19 / O18</f>
        <v>1</v>
      </c>
    </row>
    <row collapsed="false" customFormat="false" customHeight="false" hidden="false" ht="12.1" outlineLevel="0" r="20">
      <c r="A20" s="0" t="s">
        <v>55</v>
      </c>
      <c r="B20" s="0" t="n">
        <v>1248.96</v>
      </c>
      <c r="C20" s="0" t="n">
        <v>1249.76</v>
      </c>
      <c r="D20" s="0" t="n">
        <v>1240.42</v>
      </c>
      <c r="E20" s="0" t="n">
        <v>1240.91</v>
      </c>
      <c r="F20" s="0" t="n">
        <v>-805</v>
      </c>
      <c r="G20" s="4" t="s">
        <v>56</v>
      </c>
      <c r="H20" s="1" t="n">
        <f aca="false">C20 - B20</f>
        <v>0.799999999999955</v>
      </c>
      <c r="I20" s="1" t="n">
        <f aca="false">B20 - D20</f>
        <v>8.53999999999996</v>
      </c>
      <c r="J20" s="1" t="n">
        <f aca="false">E20 - B20</f>
        <v>-8.04999999999995</v>
      </c>
      <c r="K20" s="2" t="n">
        <f aca="false">IF(H20&gt;I20, H20, I20)</f>
        <v>8.53999999999996</v>
      </c>
      <c r="L20" s="2" t="n">
        <f aca="false">IF(H20&lt;I20,H20, I20)</f>
        <v>0.799999999999955</v>
      </c>
      <c r="M20" s="0" t="n">
        <v>15</v>
      </c>
      <c r="N20" s="0" t="n">
        <f aca="false">COUNTIF($K$2:$K$229,"&gt;15")</f>
        <v>58</v>
      </c>
      <c r="O20" s="0" t="n">
        <f aca="false">COUNTIF($L$2:$L$229,"&gt;15")</f>
        <v>1</v>
      </c>
      <c r="P20" s="5" t="n">
        <f aca="false">N20 / $O$3</f>
        <v>0.254385964912281</v>
      </c>
      <c r="Q20" s="5" t="n">
        <f aca="false">O20 / $O$3</f>
        <v>0.0043859649122807</v>
      </c>
      <c r="R20" s="5" t="n">
        <f aca="false">N20 / N18</f>
        <v>0.69047619047619</v>
      </c>
      <c r="S20" s="5" t="n">
        <f aca="false">O20 / O18</f>
        <v>0.5</v>
      </c>
      <c r="T20" s="5" t="n">
        <f aca="false">N20 / N19</f>
        <v>0.783783783783784</v>
      </c>
      <c r="U20" s="5" t="n">
        <f aca="false">O20 / O19</f>
        <v>0.5</v>
      </c>
    </row>
    <row collapsed="false" customFormat="false" customHeight="false" hidden="false" ht="12.1" outlineLevel="0" r="21">
      <c r="A21" s="0" t="s">
        <v>57</v>
      </c>
      <c r="B21" s="0" t="n">
        <v>1246.81</v>
      </c>
      <c r="C21" s="0" t="n">
        <v>1255.25</v>
      </c>
      <c r="D21" s="0" t="n">
        <v>1243.86</v>
      </c>
      <c r="E21" s="0" t="n">
        <v>1248.47</v>
      </c>
      <c r="F21" s="0" t="n">
        <v>166</v>
      </c>
      <c r="G21" s="4" t="s">
        <v>58</v>
      </c>
      <c r="H21" s="1" t="n">
        <f aca="false">C21 - B21</f>
        <v>8.44000000000005</v>
      </c>
      <c r="I21" s="1" t="n">
        <f aca="false">B21 - D21</f>
        <v>2.95000000000005</v>
      </c>
      <c r="J21" s="1" t="n">
        <f aca="false">E21 - B21</f>
        <v>1.66000000000008</v>
      </c>
      <c r="K21" s="2" t="n">
        <f aca="false">IF(H21&gt;I21, H21, I21)</f>
        <v>8.44000000000005</v>
      </c>
      <c r="L21" s="2" t="n">
        <f aca="false">IF(H21&lt;I21,H21, I21)</f>
        <v>2.95000000000005</v>
      </c>
      <c r="M21" s="0" t="n">
        <v>16</v>
      </c>
      <c r="N21" s="0" t="n">
        <f aca="false">COUNTIF($K$2:$K$229,"&gt;16")</f>
        <v>50</v>
      </c>
      <c r="O21" s="0" t="n">
        <f aca="false">COUNTIF($L$2:$L$229,"&gt;16")</f>
        <v>0</v>
      </c>
      <c r="P21" s="5" t="n">
        <f aca="false">N21 / $O$3</f>
        <v>0.219298245614035</v>
      </c>
      <c r="Q21" s="5"/>
      <c r="R21" s="5" t="n">
        <f aca="false">N21 / N19</f>
        <v>0.675675675675676</v>
      </c>
      <c r="S21" s="5" t="n">
        <f aca="false">O21 / O19</f>
        <v>0</v>
      </c>
      <c r="T21" s="5" t="n">
        <f aca="false">N21 / N20</f>
        <v>0.862068965517241</v>
      </c>
      <c r="U21" s="5" t="n">
        <f aca="false">O21 / O20</f>
        <v>0</v>
      </c>
    </row>
    <row collapsed="false" customFormat="false" customHeight="false" hidden="false" ht="12.1" outlineLevel="0" r="22">
      <c r="A22" s="0" t="s">
        <v>59</v>
      </c>
      <c r="B22" s="0" t="n">
        <v>1238.57</v>
      </c>
      <c r="C22" s="0" t="n">
        <v>1248.73</v>
      </c>
      <c r="D22" s="0" t="n">
        <v>1234.61</v>
      </c>
      <c r="E22" s="0" t="n">
        <v>1246.81</v>
      </c>
      <c r="F22" s="0" t="n">
        <v>824</v>
      </c>
      <c r="G22" s="4" t="s">
        <v>60</v>
      </c>
      <c r="H22" s="1" t="n">
        <f aca="false">C22 - B22</f>
        <v>10.1600000000001</v>
      </c>
      <c r="I22" s="1" t="n">
        <f aca="false">B22 - D22</f>
        <v>3.96000000000004</v>
      </c>
      <c r="J22" s="1" t="n">
        <f aca="false">E22 - B22</f>
        <v>8.24000000000001</v>
      </c>
      <c r="K22" s="2" t="n">
        <f aca="false">IF(H22&gt;I22, H22, I22)</f>
        <v>10.1600000000001</v>
      </c>
      <c r="L22" s="2" t="n">
        <f aca="false">IF(H22&lt;I22,H22, I22)</f>
        <v>3.96000000000004</v>
      </c>
      <c r="M22" s="0" t="n">
        <v>17</v>
      </c>
      <c r="N22" s="0" t="n">
        <f aca="false">COUNTIF($K$2:$K$229,"&gt;17")</f>
        <v>46</v>
      </c>
      <c r="P22" s="5" t="n">
        <f aca="false">N22 / $O$3</f>
        <v>0.201754385964912</v>
      </c>
      <c r="Q22" s="5"/>
      <c r="R22" s="5" t="n">
        <f aca="false">N22 / N20</f>
        <v>0.793103448275862</v>
      </c>
      <c r="S22" s="5"/>
      <c r="T22" s="5" t="n">
        <f aca="false">N22 / N21</f>
        <v>0.92</v>
      </c>
      <c r="U22" s="5"/>
    </row>
    <row collapsed="false" customFormat="false" customHeight="false" hidden="false" ht="12.1" outlineLevel="0" r="23">
      <c r="A23" s="0" t="s">
        <v>61</v>
      </c>
      <c r="B23" s="0" t="n">
        <v>1238.78</v>
      </c>
      <c r="C23" s="0" t="n">
        <v>1241.7</v>
      </c>
      <c r="D23" s="0" t="n">
        <v>1231.63</v>
      </c>
      <c r="E23" s="0" t="n">
        <v>1238.47</v>
      </c>
      <c r="F23" s="0" t="n">
        <v>-31</v>
      </c>
      <c r="G23" s="4" t="s">
        <v>62</v>
      </c>
      <c r="H23" s="1" t="n">
        <f aca="false">C23 - B23</f>
        <v>2.92000000000007</v>
      </c>
      <c r="I23" s="1" t="n">
        <f aca="false">B23 - D23</f>
        <v>7.14999999999986</v>
      </c>
      <c r="J23" s="1" t="n">
        <f aca="false">E23 - B23</f>
        <v>-0.309999999999945</v>
      </c>
      <c r="K23" s="2" t="n">
        <f aca="false">IF(H23&gt;I23, H23, I23)</f>
        <v>7.14999999999986</v>
      </c>
      <c r="L23" s="2" t="n">
        <f aca="false">IF(H23&lt;I23,H23, I23)</f>
        <v>2.92000000000007</v>
      </c>
      <c r="M23" s="0" t="n">
        <v>18</v>
      </c>
      <c r="N23" s="0" t="n">
        <f aca="false">COUNTIF($K$2:$K$229,"&gt;18")</f>
        <v>37</v>
      </c>
      <c r="P23" s="5" t="n">
        <f aca="false">N23 / $O$3</f>
        <v>0.162280701754386</v>
      </c>
      <c r="Q23" s="5"/>
      <c r="R23" s="5" t="n">
        <f aca="false">N23 / N21</f>
        <v>0.74</v>
      </c>
      <c r="S23" s="5"/>
      <c r="T23" s="5" t="n">
        <f aca="false">N23 / N22</f>
        <v>0.804347826086956</v>
      </c>
      <c r="U23" s="5"/>
    </row>
    <row collapsed="false" customFormat="false" customHeight="false" hidden="false" ht="12.1" outlineLevel="0" r="24">
      <c r="A24" s="0" t="s">
        <v>63</v>
      </c>
      <c r="B24" s="0" t="n">
        <v>1238.81</v>
      </c>
      <c r="C24" s="0" t="n">
        <v>1245.18</v>
      </c>
      <c r="D24" s="0" t="n">
        <v>1235.52</v>
      </c>
      <c r="E24" s="0" t="n">
        <v>1238.76</v>
      </c>
      <c r="F24" s="0" t="n">
        <v>-5</v>
      </c>
      <c r="G24" s="4" t="s">
        <v>64</v>
      </c>
      <c r="H24" s="1" t="n">
        <f aca="false">C24 - B24</f>
        <v>6.37000000000012</v>
      </c>
      <c r="I24" s="1" t="n">
        <f aca="false">B24 - D24</f>
        <v>3.28999999999996</v>
      </c>
      <c r="J24" s="1" t="n">
        <f aca="false">E24 - B24</f>
        <v>-0.0499999999999545</v>
      </c>
      <c r="K24" s="2" t="n">
        <f aca="false">IF(H24&gt;I24, H24, I24)</f>
        <v>6.37000000000012</v>
      </c>
      <c r="L24" s="2" t="n">
        <f aca="false">IF(H24&lt;I24,H24, I24)</f>
        <v>3.28999999999996</v>
      </c>
      <c r="M24" s="0" t="n">
        <v>19</v>
      </c>
      <c r="N24" s="0" t="n">
        <f aca="false">COUNTIF($K$2:$K$229,"&gt;19")</f>
        <v>34</v>
      </c>
      <c r="P24" s="5" t="n">
        <f aca="false">N24 / $O$3</f>
        <v>0.149122807017544</v>
      </c>
      <c r="Q24" s="5"/>
      <c r="R24" s="5" t="n">
        <f aca="false">N24 / N22</f>
        <v>0.739130434782609</v>
      </c>
      <c r="S24" s="5"/>
      <c r="T24" s="5" t="n">
        <f aca="false">N24 / N23</f>
        <v>0.918918918918919</v>
      </c>
      <c r="U24" s="5"/>
    </row>
    <row collapsed="false" customFormat="false" customHeight="false" hidden="false" ht="12.1" outlineLevel="0" r="25">
      <c r="A25" s="0" t="s">
        <v>65</v>
      </c>
      <c r="B25" s="0" t="n">
        <v>1230.93</v>
      </c>
      <c r="C25" s="0" t="n">
        <v>1249.67</v>
      </c>
      <c r="D25" s="0" t="n">
        <v>1221.89</v>
      </c>
      <c r="E25" s="0" t="n">
        <v>1241.66</v>
      </c>
      <c r="F25" s="0" t="n">
        <v>1073</v>
      </c>
      <c r="G25" s="4" t="s">
        <v>66</v>
      </c>
      <c r="H25" s="1" t="n">
        <f aca="false">C25 - B25</f>
        <v>18.74</v>
      </c>
      <c r="I25" s="1" t="n">
        <f aca="false">B25 - D25</f>
        <v>9.03999999999996</v>
      </c>
      <c r="J25" s="1" t="n">
        <f aca="false">E25 - B25</f>
        <v>10.73</v>
      </c>
      <c r="K25" s="2" t="n">
        <f aca="false">IF(H25&gt;I25, H25, I25)</f>
        <v>18.74</v>
      </c>
      <c r="L25" s="2" t="n">
        <f aca="false">IF(H25&lt;I25,H25, I25)</f>
        <v>9.03999999999996</v>
      </c>
      <c r="M25" s="0" t="n">
        <v>20</v>
      </c>
      <c r="N25" s="0" t="n">
        <f aca="false">COUNTIF($K$2:$K$229,"&gt;20")</f>
        <v>30</v>
      </c>
      <c r="P25" s="5" t="n">
        <f aca="false">N25 / $O$3</f>
        <v>0.131578947368421</v>
      </c>
      <c r="Q25" s="5"/>
      <c r="R25" s="5" t="n">
        <f aca="false">N25 / N23</f>
        <v>0.810810810810811</v>
      </c>
      <c r="S25" s="5"/>
      <c r="T25" s="5" t="n">
        <f aca="false">N25 / N24</f>
        <v>0.882352941176471</v>
      </c>
      <c r="U25" s="5"/>
    </row>
    <row collapsed="false" customFormat="false" customHeight="false" hidden="false" ht="12.1" outlineLevel="0" r="26">
      <c r="A26" s="0" t="s">
        <v>67</v>
      </c>
      <c r="B26" s="0" t="n">
        <v>1236.39</v>
      </c>
      <c r="C26" s="0" t="n">
        <v>1238.12</v>
      </c>
      <c r="D26" s="0" t="n">
        <v>1230.99</v>
      </c>
      <c r="E26" s="0" t="n">
        <v>1232.36</v>
      </c>
      <c r="F26" s="0" t="n">
        <v>-403</v>
      </c>
      <c r="G26" s="4" t="s">
        <v>68</v>
      </c>
      <c r="H26" s="1" t="n">
        <f aca="false">C26 - B26</f>
        <v>1.72999999999979</v>
      </c>
      <c r="I26" s="1" t="n">
        <f aca="false">B26 - D26</f>
        <v>5.40000000000009</v>
      </c>
      <c r="J26" s="1" t="n">
        <f aca="false">E26 - B26</f>
        <v>-4.0300000000002</v>
      </c>
      <c r="K26" s="2" t="n">
        <f aca="false">IF(H26&gt;I26, H26, I26)</f>
        <v>5.40000000000009</v>
      </c>
      <c r="L26" s="2" t="n">
        <f aca="false">IF(H26&lt;I26,H26, I26)</f>
        <v>1.72999999999979</v>
      </c>
    </row>
    <row collapsed="false" customFormat="false" customHeight="false" hidden="false" ht="12.1" outlineLevel="0" r="27">
      <c r="A27" s="0" t="s">
        <v>69</v>
      </c>
      <c r="B27" s="0" t="n">
        <v>1223.2</v>
      </c>
      <c r="C27" s="0" t="n">
        <v>1237.77</v>
      </c>
      <c r="D27" s="0" t="n">
        <v>1223.2</v>
      </c>
      <c r="E27" s="0" t="n">
        <v>1235.53</v>
      </c>
      <c r="F27" s="0" t="n">
        <v>1233</v>
      </c>
      <c r="G27" s="4" t="s">
        <v>70</v>
      </c>
      <c r="H27" s="1" t="n">
        <f aca="false">C27 - B27</f>
        <v>14.5699999999999</v>
      </c>
      <c r="I27" s="1" t="n">
        <f aca="false">B27 - D27</f>
        <v>0</v>
      </c>
      <c r="J27" s="1" t="n">
        <f aca="false">E27 - B27</f>
        <v>12.3299999999999</v>
      </c>
      <c r="K27" s="2" t="n">
        <f aca="false">IF(H27&gt;I27, H27, I27)</f>
        <v>14.5699999999999</v>
      </c>
      <c r="L27" s="2" t="n">
        <f aca="false">IF(H27&lt;I27,H27, I27)</f>
        <v>0</v>
      </c>
    </row>
    <row collapsed="false" customFormat="false" customHeight="false" hidden="false" ht="12.1" outlineLevel="0" r="28">
      <c r="A28" s="0" t="s">
        <v>71</v>
      </c>
      <c r="B28" s="0" t="n">
        <v>1224.04</v>
      </c>
      <c r="C28" s="0" t="n">
        <v>1225.42</v>
      </c>
      <c r="D28" s="0" t="n">
        <v>1217.35</v>
      </c>
      <c r="E28" s="0" t="n">
        <v>1222.86</v>
      </c>
      <c r="F28" s="0" t="n">
        <v>-118</v>
      </c>
      <c r="G28" s="4" t="s">
        <v>72</v>
      </c>
      <c r="H28" s="1" t="n">
        <f aca="false">C28 - B28</f>
        <v>1.38000000000011</v>
      </c>
      <c r="I28" s="1" t="n">
        <f aca="false">B28 - D28</f>
        <v>6.69000000000005</v>
      </c>
      <c r="J28" s="1" t="n">
        <f aca="false">E28 - B28</f>
        <v>-1.18000000000006</v>
      </c>
      <c r="K28" s="2" t="n">
        <f aca="false">IF(H28&gt;I28, H28, I28)</f>
        <v>6.69000000000005</v>
      </c>
      <c r="L28" s="2" t="n">
        <f aca="false">IF(H28&lt;I28,H28, I28)</f>
        <v>1.38000000000011</v>
      </c>
    </row>
    <row collapsed="false" customFormat="false" customHeight="false" hidden="false" ht="12.1" outlineLevel="0" r="29">
      <c r="A29" s="0" t="s">
        <v>73</v>
      </c>
      <c r="B29" s="0" t="n">
        <v>1221.07</v>
      </c>
      <c r="C29" s="0" t="n">
        <v>1233.32</v>
      </c>
      <c r="D29" s="0" t="n">
        <v>1218.98</v>
      </c>
      <c r="E29" s="0" t="n">
        <v>1223.92</v>
      </c>
      <c r="F29" s="0" t="n">
        <v>285</v>
      </c>
      <c r="G29" s="4" t="s">
        <v>74</v>
      </c>
      <c r="H29" s="1" t="n">
        <f aca="false">C29 - B29</f>
        <v>12.25</v>
      </c>
      <c r="I29" s="1" t="n">
        <f aca="false">B29 - D29</f>
        <v>2.08999999999992</v>
      </c>
      <c r="J29" s="1" t="n">
        <f aca="false">E29 - B29</f>
        <v>2.85000000000014</v>
      </c>
      <c r="K29" s="2" t="n">
        <f aca="false">IF(H29&gt;I29, H29, I29)</f>
        <v>12.25</v>
      </c>
      <c r="L29" s="2" t="n">
        <f aca="false">IF(H29&lt;I29,H29, I29)</f>
        <v>2.08999999999992</v>
      </c>
    </row>
    <row collapsed="false" customFormat="false" customHeight="false" hidden="false" ht="12.1" outlineLevel="0" r="30">
      <c r="A30" s="0" t="s">
        <v>75</v>
      </c>
      <c r="B30" s="0" t="n">
        <v>1209.09</v>
      </c>
      <c r="C30" s="0" t="n">
        <v>1224.15</v>
      </c>
      <c r="D30" s="0" t="n">
        <v>1204.95</v>
      </c>
      <c r="E30" s="0" t="n">
        <v>1220.8</v>
      </c>
      <c r="F30" s="0" t="n">
        <v>1171</v>
      </c>
      <c r="G30" s="4" t="s">
        <v>76</v>
      </c>
      <c r="H30" s="1" t="n">
        <f aca="false">C30 - B30</f>
        <v>15.0600000000002</v>
      </c>
      <c r="I30" s="1" t="n">
        <f aca="false">B30 - D30</f>
        <v>4.13999999999987</v>
      </c>
      <c r="J30" s="1" t="n">
        <f aca="false">E30 - B30</f>
        <v>11.71</v>
      </c>
      <c r="K30" s="2" t="n">
        <f aca="false">IF(H30&gt;I30, H30, I30)</f>
        <v>15.0600000000002</v>
      </c>
      <c r="L30" s="2" t="n">
        <f aca="false">IF(H30&lt;I30,H30, I30)</f>
        <v>4.13999999999987</v>
      </c>
    </row>
    <row collapsed="false" customFormat="false" customHeight="false" hidden="false" ht="12.1" outlineLevel="0" r="31">
      <c r="A31" s="0" t="s">
        <v>77</v>
      </c>
      <c r="B31" s="0" t="n">
        <v>1207.02</v>
      </c>
      <c r="C31" s="0" t="n">
        <v>1213.39</v>
      </c>
      <c r="D31" s="0" t="n">
        <v>1202.89</v>
      </c>
      <c r="E31" s="0" t="n">
        <v>1208.55</v>
      </c>
      <c r="F31" s="0" t="n">
        <v>153</v>
      </c>
      <c r="G31" s="4" t="s">
        <v>58</v>
      </c>
      <c r="H31" s="1" t="n">
        <f aca="false">C31 - B31</f>
        <v>6.37000000000012</v>
      </c>
      <c r="I31" s="1" t="n">
        <f aca="false">B31 - D31</f>
        <v>4.12999999999988</v>
      </c>
      <c r="J31" s="1" t="n">
        <f aca="false">E31 - B31</f>
        <v>1.52999999999997</v>
      </c>
      <c r="K31" s="2" t="n">
        <f aca="false">IF(H31&gt;I31, H31, I31)</f>
        <v>6.37000000000012</v>
      </c>
      <c r="L31" s="2" t="n">
        <f aca="false">IF(H31&lt;I31,H31, I31)</f>
        <v>4.12999999999988</v>
      </c>
    </row>
    <row collapsed="false" customFormat="false" customHeight="false" hidden="false" ht="12.1" outlineLevel="0" r="32">
      <c r="A32" s="0" t="s">
        <v>78</v>
      </c>
      <c r="B32" s="0" t="n">
        <v>1191.11</v>
      </c>
      <c r="C32" s="0" t="n">
        <v>1208.89</v>
      </c>
      <c r="D32" s="0" t="n">
        <v>1182.86</v>
      </c>
      <c r="E32" s="0" t="n">
        <v>1206.77</v>
      </c>
      <c r="F32" s="0" t="n">
        <v>1566</v>
      </c>
      <c r="G32" s="4" t="s">
        <v>79</v>
      </c>
      <c r="H32" s="1" t="n">
        <f aca="false">C32 - B32</f>
        <v>17.7800000000002</v>
      </c>
      <c r="I32" s="1" t="n">
        <f aca="false">B32 - D32</f>
        <v>8.25</v>
      </c>
      <c r="J32" s="1" t="n">
        <f aca="false">E32 - B32</f>
        <v>15.6600000000001</v>
      </c>
      <c r="K32" s="2" t="n">
        <f aca="false">IF(H32&gt;I32, H32, I32)</f>
        <v>17.7800000000002</v>
      </c>
      <c r="L32" s="2" t="n">
        <f aca="false">IF(H32&lt;I32,H32, I32)</f>
        <v>8.25</v>
      </c>
    </row>
    <row collapsed="false" customFormat="false" customHeight="false" hidden="false" ht="12.1" outlineLevel="0" r="33">
      <c r="A33" s="0" t="s">
        <v>80</v>
      </c>
      <c r="B33" s="0" t="n">
        <v>1213.48</v>
      </c>
      <c r="C33" s="0" t="n">
        <v>1215.26</v>
      </c>
      <c r="D33" s="0" t="n">
        <v>1189.98</v>
      </c>
      <c r="E33" s="0" t="n">
        <v>1191.99</v>
      </c>
      <c r="F33" s="0" t="n">
        <v>-2149</v>
      </c>
      <c r="G33" s="4" t="s">
        <v>81</v>
      </c>
      <c r="H33" s="1" t="n">
        <f aca="false">C33 - B33</f>
        <v>1.77999999999997</v>
      </c>
      <c r="I33" s="1" t="n">
        <f aca="false">B33 - D33</f>
        <v>23.5</v>
      </c>
      <c r="J33" s="1" t="n">
        <f aca="false">E33 - B33</f>
        <v>-21.49</v>
      </c>
      <c r="K33" s="2" t="n">
        <f aca="false">IF(H33&gt;I33, H33, I33)</f>
        <v>23.5</v>
      </c>
      <c r="L33" s="2" t="n">
        <f aca="false">IF(H33&lt;I33,H33, I33)</f>
        <v>1.77999999999997</v>
      </c>
    </row>
    <row collapsed="false" customFormat="false" customHeight="false" hidden="false" ht="12.1" outlineLevel="0" r="34">
      <c r="A34" s="0" t="s">
        <v>82</v>
      </c>
      <c r="B34" s="0" t="n">
        <v>1212.84</v>
      </c>
      <c r="C34" s="0" t="n">
        <v>1222.31</v>
      </c>
      <c r="D34" s="0" t="n">
        <v>1208.73</v>
      </c>
      <c r="E34" s="0" t="n">
        <v>1214.19</v>
      </c>
      <c r="F34" s="0" t="n">
        <v>135</v>
      </c>
      <c r="G34" s="4" t="s">
        <v>83</v>
      </c>
      <c r="H34" s="1" t="n">
        <f aca="false">C34 - B34</f>
        <v>9.47000000000003</v>
      </c>
      <c r="I34" s="1" t="n">
        <f aca="false">B34 - D34</f>
        <v>4.1099999999999</v>
      </c>
      <c r="J34" s="1" t="n">
        <f aca="false">E34 - B34</f>
        <v>1.35000000000014</v>
      </c>
      <c r="K34" s="2" t="n">
        <f aca="false">IF(H34&gt;I34, H34, I34)</f>
        <v>9.47000000000003</v>
      </c>
      <c r="L34" s="2" t="n">
        <f aca="false">IF(H34&lt;I34,H34, I34)</f>
        <v>4.1099999999999</v>
      </c>
    </row>
    <row collapsed="false" customFormat="false" customHeight="false" hidden="false" ht="12.1" outlineLevel="0" r="35">
      <c r="A35" s="0" t="s">
        <v>84</v>
      </c>
      <c r="B35" s="0" t="n">
        <v>1207.27</v>
      </c>
      <c r="C35" s="0" t="n">
        <v>1219.31</v>
      </c>
      <c r="D35" s="0" t="n">
        <v>1204.64</v>
      </c>
      <c r="E35" s="0" t="n">
        <v>1213.36</v>
      </c>
      <c r="F35" s="0" t="n">
        <v>609</v>
      </c>
      <c r="G35" s="4" t="s">
        <v>85</v>
      </c>
      <c r="H35" s="1" t="n">
        <f aca="false">C35 - B35</f>
        <v>12.04</v>
      </c>
      <c r="I35" s="1" t="n">
        <f aca="false">B35 - D35</f>
        <v>2.62999999999988</v>
      </c>
      <c r="J35" s="1" t="n">
        <f aca="false">E35 - B35</f>
        <v>6.08999999999992</v>
      </c>
      <c r="K35" s="2" t="n">
        <f aca="false">IF(H35&gt;I35, H35, I35)</f>
        <v>12.04</v>
      </c>
      <c r="L35" s="2" t="n">
        <f aca="false">IF(H35&lt;I35,H35, I35)</f>
        <v>2.62999999999988</v>
      </c>
    </row>
    <row collapsed="false" customFormat="false" customHeight="false" hidden="false" ht="12.1" outlineLevel="0" r="36">
      <c r="A36" s="0" t="s">
        <v>86</v>
      </c>
      <c r="B36" s="0" t="n">
        <v>1214.72</v>
      </c>
      <c r="C36" s="0" t="n">
        <v>1220.09</v>
      </c>
      <c r="D36" s="0" t="n">
        <v>1204.54</v>
      </c>
      <c r="E36" s="0" t="n">
        <v>1207.84</v>
      </c>
      <c r="F36" s="0" t="n">
        <v>-688</v>
      </c>
      <c r="G36" s="4" t="s">
        <v>87</v>
      </c>
      <c r="H36" s="1" t="n">
        <f aca="false">C36 - B36</f>
        <v>5.36999999999989</v>
      </c>
      <c r="I36" s="1" t="n">
        <f aca="false">B36 - D36</f>
        <v>10.1800000000001</v>
      </c>
      <c r="J36" s="1" t="n">
        <f aca="false">E36 - B36</f>
        <v>-6.88000000000011</v>
      </c>
      <c r="K36" s="2" t="n">
        <f aca="false">IF(H36&gt;I36, H36, I36)</f>
        <v>10.1800000000001</v>
      </c>
      <c r="L36" s="2" t="n">
        <f aca="false">IF(H36&lt;I36,H36, I36)</f>
        <v>5.36999999999989</v>
      </c>
    </row>
    <row collapsed="false" customFormat="false" customHeight="false" hidden="false" ht="12.1" outlineLevel="0" r="37">
      <c r="A37" s="0" t="s">
        <v>88</v>
      </c>
      <c r="B37" s="0" t="n">
        <v>1218.47</v>
      </c>
      <c r="C37" s="0" t="n">
        <v>1223.3</v>
      </c>
      <c r="D37" s="0" t="n">
        <v>1214.89</v>
      </c>
      <c r="E37" s="0" t="n">
        <v>1215.48</v>
      </c>
      <c r="F37" s="0" t="n">
        <v>-299</v>
      </c>
      <c r="G37" s="4" t="s">
        <v>52</v>
      </c>
      <c r="H37" s="1" t="n">
        <f aca="false">C37 - B37</f>
        <v>4.82999999999993</v>
      </c>
      <c r="I37" s="1" t="n">
        <f aca="false">B37 - D37</f>
        <v>3.57999999999993</v>
      </c>
      <c r="J37" s="1" t="n">
        <f aca="false">E37 - B37</f>
        <v>-2.99000000000001</v>
      </c>
      <c r="K37" s="2" t="n">
        <f aca="false">IF(H37&gt;I37, H37, I37)</f>
        <v>4.82999999999993</v>
      </c>
      <c r="L37" s="2" t="n">
        <f aca="false">IF(H37&lt;I37,H37, I37)</f>
        <v>3.57999999999993</v>
      </c>
    </row>
    <row collapsed="false" customFormat="false" customHeight="false" hidden="false" ht="12.1" outlineLevel="0" r="38">
      <c r="A38" s="0" t="s">
        <v>89</v>
      </c>
      <c r="B38" s="0" t="n">
        <v>1220.62</v>
      </c>
      <c r="C38" s="0" t="n">
        <v>1231.25</v>
      </c>
      <c r="D38" s="0" t="n">
        <v>1212.31</v>
      </c>
      <c r="E38" s="0" t="n">
        <v>1217.64</v>
      </c>
      <c r="F38" s="0" t="n">
        <v>-298</v>
      </c>
      <c r="G38" s="4" t="s">
        <v>90</v>
      </c>
      <c r="H38" s="1" t="n">
        <f aca="false">C38 - B38</f>
        <v>10.6300000000001</v>
      </c>
      <c r="I38" s="1" t="n">
        <f aca="false">B38 - D38</f>
        <v>8.30999999999995</v>
      </c>
      <c r="J38" s="1" t="n">
        <f aca="false">E38 - B38</f>
        <v>-2.97999999999979</v>
      </c>
      <c r="K38" s="2" t="n">
        <f aca="false">IF(H38&gt;I38, H38, I38)</f>
        <v>10.6300000000001</v>
      </c>
      <c r="L38" s="2" t="n">
        <f aca="false">IF(H38&lt;I38,H38, I38)</f>
        <v>8.30999999999995</v>
      </c>
    </row>
    <row collapsed="false" customFormat="false" customHeight="false" hidden="false" ht="12.1" outlineLevel="0" r="39">
      <c r="A39" s="0" t="s">
        <v>91</v>
      </c>
      <c r="B39" s="0" t="n">
        <v>1216.58</v>
      </c>
      <c r="C39" s="0" t="n">
        <v>1224.44</v>
      </c>
      <c r="D39" s="0" t="n">
        <v>1206.9</v>
      </c>
      <c r="E39" s="0" t="n">
        <v>1221.14</v>
      </c>
      <c r="F39" s="0" t="n">
        <v>456</v>
      </c>
      <c r="G39" s="4" t="s">
        <v>92</v>
      </c>
      <c r="H39" s="1" t="n">
        <f aca="false">C39 - B39</f>
        <v>7.86000000000013</v>
      </c>
      <c r="I39" s="1" t="n">
        <f aca="false">B39 - D39</f>
        <v>9.67999999999984</v>
      </c>
      <c r="J39" s="1" t="n">
        <f aca="false">E39 - B39</f>
        <v>4.56000000000017</v>
      </c>
      <c r="K39" s="2" t="n">
        <f aca="false">IF(H39&gt;I39, H39, I39)</f>
        <v>9.67999999999984</v>
      </c>
      <c r="L39" s="2" t="n">
        <f aca="false">IF(H39&lt;I39,H39, I39)</f>
        <v>7.86000000000013</v>
      </c>
    </row>
    <row collapsed="false" customFormat="false" customHeight="false" hidden="false" ht="12.1" outlineLevel="0" r="40">
      <c r="A40" s="0" t="s">
        <v>93</v>
      </c>
      <c r="B40" s="0" t="n">
        <v>1222.21</v>
      </c>
      <c r="C40" s="0" t="n">
        <v>1226.04</v>
      </c>
      <c r="D40" s="0" t="n">
        <v>1215.69</v>
      </c>
      <c r="E40" s="0" t="n">
        <v>1216.65</v>
      </c>
      <c r="F40" s="0" t="n">
        <v>-556</v>
      </c>
      <c r="G40" s="4" t="s">
        <v>94</v>
      </c>
      <c r="H40" s="1" t="n">
        <f aca="false">C40 - B40</f>
        <v>3.82999999999993</v>
      </c>
      <c r="I40" s="1" t="n">
        <f aca="false">B40 - D40</f>
        <v>6.51999999999998</v>
      </c>
      <c r="J40" s="1" t="n">
        <f aca="false">E40 - B40</f>
        <v>-5.55999999999995</v>
      </c>
      <c r="K40" s="2" t="n">
        <f aca="false">IF(H40&gt;I40, H40, I40)</f>
        <v>6.51999999999998</v>
      </c>
      <c r="L40" s="2" t="n">
        <f aca="false">IF(H40&lt;I40,H40, I40)</f>
        <v>3.82999999999993</v>
      </c>
    </row>
    <row collapsed="false" customFormat="false" customHeight="false" hidden="false" ht="12.1" outlineLevel="0" r="41">
      <c r="A41" s="0" t="s">
        <v>95</v>
      </c>
      <c r="B41" s="0" t="n">
        <v>1214.12</v>
      </c>
      <c r="C41" s="0" t="n">
        <v>1235.67</v>
      </c>
      <c r="D41" s="0" t="n">
        <v>1214.12</v>
      </c>
      <c r="E41" s="0" t="n">
        <v>1223.03</v>
      </c>
      <c r="F41" s="0" t="n">
        <v>891</v>
      </c>
      <c r="G41" s="4" t="s">
        <v>96</v>
      </c>
      <c r="H41" s="1" t="n">
        <f aca="false">C41 - B41</f>
        <v>21.5500000000002</v>
      </c>
      <c r="I41" s="1" t="n">
        <f aca="false">B41 - D41</f>
        <v>0</v>
      </c>
      <c r="J41" s="1" t="n">
        <f aca="false">E41 - B41</f>
        <v>8.91000000000008</v>
      </c>
      <c r="K41" s="2" t="n">
        <f aca="false">IF(H41&gt;I41, H41, I41)</f>
        <v>21.5500000000002</v>
      </c>
      <c r="L41" s="2" t="n">
        <f aca="false">IF(H41&lt;I41,H41, I41)</f>
        <v>0</v>
      </c>
    </row>
    <row collapsed="false" customFormat="false" customHeight="false" hidden="false" ht="12.1" outlineLevel="0" r="42">
      <c r="A42" s="0" t="s">
        <v>97</v>
      </c>
      <c r="B42" s="0" t="n">
        <v>1215.12</v>
      </c>
      <c r="C42" s="0" t="n">
        <v>1220.34</v>
      </c>
      <c r="D42" s="0" t="n">
        <v>1208.14</v>
      </c>
      <c r="E42" s="0" t="n">
        <v>1214.56</v>
      </c>
      <c r="F42" s="0" t="n">
        <v>-56</v>
      </c>
      <c r="G42" s="4" t="s">
        <v>98</v>
      </c>
      <c r="H42" s="1" t="n">
        <f aca="false">C42 - B42</f>
        <v>5.22000000000003</v>
      </c>
      <c r="I42" s="1" t="n">
        <f aca="false">B42 - D42</f>
        <v>6.97999999999979</v>
      </c>
      <c r="J42" s="1" t="n">
        <f aca="false">E42 - B42</f>
        <v>-0.559999999999945</v>
      </c>
      <c r="K42" s="2" t="n">
        <f aca="false">IF(H42&gt;I42, H42, I42)</f>
        <v>6.97999999999979</v>
      </c>
      <c r="L42" s="2" t="n">
        <f aca="false">IF(H42&lt;I42,H42, I42)</f>
        <v>5.22000000000003</v>
      </c>
    </row>
    <row collapsed="false" customFormat="false" customHeight="false" hidden="false" ht="12.1" outlineLevel="0" r="43">
      <c r="A43" s="0" t="s">
        <v>99</v>
      </c>
      <c r="B43" s="0" t="n">
        <v>1224.84</v>
      </c>
      <c r="C43" s="0" t="n">
        <v>1228.56</v>
      </c>
      <c r="D43" s="0" t="n">
        <v>1213.75</v>
      </c>
      <c r="E43" s="0" t="n">
        <v>1215.46</v>
      </c>
      <c r="F43" s="0" t="n">
        <v>-938</v>
      </c>
      <c r="G43" s="4" t="s">
        <v>100</v>
      </c>
      <c r="H43" s="1" t="n">
        <f aca="false">C43 - B43</f>
        <v>3.72000000000003</v>
      </c>
      <c r="I43" s="1" t="n">
        <f aca="false">B43 - D43</f>
        <v>11.0899999999999</v>
      </c>
      <c r="J43" s="1" t="n">
        <f aca="false">E43 - B43</f>
        <v>-9.37999999999988</v>
      </c>
      <c r="K43" s="2" t="n">
        <f aca="false">IF(H43&gt;I43, H43, I43)</f>
        <v>11.0899999999999</v>
      </c>
      <c r="L43" s="2" t="n">
        <f aca="false">IF(H43&lt;I43,H43, I43)</f>
        <v>3.72000000000003</v>
      </c>
    </row>
    <row collapsed="false" customFormat="false" customHeight="false" hidden="false" ht="12.1" outlineLevel="0" r="44">
      <c r="A44" s="0" t="s">
        <v>101</v>
      </c>
      <c r="B44" s="0" t="n">
        <v>1222.14</v>
      </c>
      <c r="C44" s="0" t="n">
        <v>1227.84</v>
      </c>
      <c r="D44" s="0" t="n">
        <v>1215.93</v>
      </c>
      <c r="E44" s="0" t="n">
        <v>1224.7</v>
      </c>
      <c r="F44" s="0" t="n">
        <v>256</v>
      </c>
      <c r="G44" s="4" t="s">
        <v>102</v>
      </c>
      <c r="H44" s="1" t="n">
        <f aca="false">C44 - B44</f>
        <v>5.69999999999982</v>
      </c>
      <c r="I44" s="1" t="n">
        <f aca="false">B44 - D44</f>
        <v>6.21000000000004</v>
      </c>
      <c r="J44" s="1" t="n">
        <f aca="false">E44 - B44</f>
        <v>2.55999999999995</v>
      </c>
      <c r="K44" s="2" t="n">
        <f aca="false">IF(H44&gt;I44, H44, I44)</f>
        <v>6.21000000000004</v>
      </c>
      <c r="L44" s="2" t="n">
        <f aca="false">IF(H44&lt;I44,H44, I44)</f>
        <v>5.69999999999982</v>
      </c>
    </row>
    <row collapsed="false" customFormat="false" customHeight="false" hidden="false" ht="12.1" outlineLevel="0" r="45">
      <c r="A45" s="0" t="s">
        <v>103</v>
      </c>
      <c r="B45" s="0" t="n">
        <v>1232.79</v>
      </c>
      <c r="C45" s="0" t="n">
        <v>1239.29</v>
      </c>
      <c r="D45" s="0" t="n">
        <v>1221.39</v>
      </c>
      <c r="E45" s="0" t="n">
        <v>1223.3</v>
      </c>
      <c r="F45" s="0" t="n">
        <v>-949</v>
      </c>
      <c r="G45" s="4" t="s">
        <v>104</v>
      </c>
      <c r="H45" s="1" t="n">
        <f aca="false">C45 - B45</f>
        <v>6.5</v>
      </c>
      <c r="I45" s="1" t="n">
        <f aca="false">B45 - D45</f>
        <v>11.3999999999999</v>
      </c>
      <c r="J45" s="1" t="n">
        <f aca="false">E45 - B45</f>
        <v>-9.49000000000001</v>
      </c>
      <c r="K45" s="2" t="n">
        <f aca="false">IF(H45&gt;I45, H45, I45)</f>
        <v>11.3999999999999</v>
      </c>
      <c r="L45" s="2" t="n">
        <f aca="false">IF(H45&lt;I45,H45, I45)</f>
        <v>6.5</v>
      </c>
    </row>
    <row collapsed="false" customFormat="false" customHeight="false" hidden="false" ht="12.1" outlineLevel="0" r="46">
      <c r="A46" s="0" t="s">
        <v>105</v>
      </c>
      <c r="B46" s="0" t="n">
        <v>1232.41</v>
      </c>
      <c r="C46" s="0" t="n">
        <v>1242.18</v>
      </c>
      <c r="D46" s="0" t="n">
        <v>1231.74</v>
      </c>
      <c r="E46" s="0" t="n">
        <v>1235.23</v>
      </c>
      <c r="F46" s="0" t="n">
        <v>282</v>
      </c>
      <c r="G46" s="4" t="s">
        <v>74</v>
      </c>
      <c r="H46" s="1" t="n">
        <f aca="false">C46 - B46</f>
        <v>9.76999999999998</v>
      </c>
      <c r="I46" s="1" t="n">
        <f aca="false">B46 - D46</f>
        <v>0.670000000000073</v>
      </c>
      <c r="J46" s="1" t="n">
        <f aca="false">E46 - B46</f>
        <v>2.81999999999994</v>
      </c>
      <c r="K46" s="2" t="n">
        <f aca="false">IF(H46&gt;I46, H46, I46)</f>
        <v>9.76999999999998</v>
      </c>
      <c r="L46" s="2" t="n">
        <f aca="false">IF(H46&lt;I46,H46, I46)</f>
        <v>0.670000000000073</v>
      </c>
    </row>
    <row collapsed="false" customFormat="false" customHeight="false" hidden="false" ht="12.1" outlineLevel="0" r="47">
      <c r="A47" s="0" t="s">
        <v>106</v>
      </c>
      <c r="B47" s="0" t="n">
        <v>1227.25</v>
      </c>
      <c r="C47" s="0" t="n">
        <v>1238.45</v>
      </c>
      <c r="D47" s="0" t="n">
        <v>1225.56</v>
      </c>
      <c r="E47" s="0" t="n">
        <v>1233.04</v>
      </c>
      <c r="F47" s="0" t="n">
        <v>579</v>
      </c>
      <c r="G47" s="4" t="s">
        <v>107</v>
      </c>
      <c r="H47" s="1" t="n">
        <f aca="false">C47 - B47</f>
        <v>11.2</v>
      </c>
      <c r="I47" s="1" t="n">
        <f aca="false">B47 - D47</f>
        <v>1.69000000000005</v>
      </c>
      <c r="J47" s="1" t="n">
        <f aca="false">E47 - B47</f>
        <v>5.78999999999996</v>
      </c>
      <c r="K47" s="2" t="n">
        <f aca="false">IF(H47&gt;I47, H47, I47)</f>
        <v>11.2</v>
      </c>
      <c r="L47" s="2" t="n">
        <f aca="false">IF(H47&lt;I47,H47, I47)</f>
        <v>1.69000000000005</v>
      </c>
    </row>
    <row collapsed="false" customFormat="false" customHeight="false" hidden="false" ht="12.1" outlineLevel="0" r="48">
      <c r="A48" s="0" t="s">
        <v>108</v>
      </c>
      <c r="B48" s="0" t="n">
        <v>1239.76</v>
      </c>
      <c r="C48" s="0" t="n">
        <v>1241.55</v>
      </c>
      <c r="D48" s="0" t="n">
        <v>1227.59</v>
      </c>
      <c r="E48" s="0" t="n">
        <v>1229.24</v>
      </c>
      <c r="F48" s="0" t="n">
        <v>-1052</v>
      </c>
      <c r="G48" s="4" t="s">
        <v>109</v>
      </c>
      <c r="H48" s="1" t="n">
        <f aca="false">C48 - B48</f>
        <v>1.78999999999996</v>
      </c>
      <c r="I48" s="1" t="n">
        <f aca="false">B48 - D48</f>
        <v>12.1700000000001</v>
      </c>
      <c r="J48" s="1" t="n">
        <f aca="false">E48 - B48</f>
        <v>-10.52</v>
      </c>
      <c r="K48" s="2" t="n">
        <f aca="false">IF(H48&gt;I48, H48, I48)</f>
        <v>12.1700000000001</v>
      </c>
      <c r="L48" s="2" t="n">
        <f aca="false">IF(H48&lt;I48,H48, I48)</f>
        <v>1.78999999999996</v>
      </c>
    </row>
    <row collapsed="false" customFormat="false" customHeight="false" hidden="false" ht="12.1" outlineLevel="0" r="49">
      <c r="A49" s="0" t="s">
        <v>110</v>
      </c>
      <c r="B49" s="0" t="n">
        <v>1248.72</v>
      </c>
      <c r="C49" s="0" t="n">
        <v>1250.09</v>
      </c>
      <c r="D49" s="0" t="n">
        <v>1235.18</v>
      </c>
      <c r="E49" s="0" t="n">
        <v>1240.57</v>
      </c>
      <c r="F49" s="0" t="n">
        <v>-815</v>
      </c>
      <c r="G49" s="4" t="s">
        <v>111</v>
      </c>
      <c r="H49" s="1" t="n">
        <f aca="false">C49 - B49</f>
        <v>1.36999999999989</v>
      </c>
      <c r="I49" s="1" t="n">
        <f aca="false">B49 - D49</f>
        <v>13.54</v>
      </c>
      <c r="J49" s="1" t="n">
        <f aca="false">E49 - B49</f>
        <v>-8.15000000000009</v>
      </c>
      <c r="K49" s="2" t="n">
        <f aca="false">IF(H49&gt;I49, H49, I49)</f>
        <v>13.54</v>
      </c>
      <c r="L49" s="2" t="n">
        <f aca="false">IF(H49&lt;I49,H49, I49)</f>
        <v>1.36999999999989</v>
      </c>
    </row>
    <row collapsed="false" customFormat="false" customHeight="false" hidden="false" ht="12.1" outlineLevel="0" r="50">
      <c r="A50" s="0" t="s">
        <v>112</v>
      </c>
      <c r="B50" s="0" t="n">
        <v>1255.02</v>
      </c>
      <c r="C50" s="0" t="n">
        <v>1257.74</v>
      </c>
      <c r="D50" s="0" t="n">
        <v>1243.79</v>
      </c>
      <c r="E50" s="0" t="n">
        <v>1249.41</v>
      </c>
      <c r="F50" s="0" t="n">
        <v>-561</v>
      </c>
      <c r="G50" s="4" t="s">
        <v>113</v>
      </c>
      <c r="H50" s="1" t="n">
        <f aca="false">C50 - B50</f>
        <v>2.72000000000003</v>
      </c>
      <c r="I50" s="1" t="n">
        <f aca="false">B50 - D50</f>
        <v>11.23</v>
      </c>
      <c r="J50" s="1" t="n">
        <f aca="false">E50 - B50</f>
        <v>-5.6099999999999</v>
      </c>
      <c r="K50" s="2" t="n">
        <f aca="false">IF(H50&gt;I50, H50, I50)</f>
        <v>11.23</v>
      </c>
      <c r="L50" s="2" t="n">
        <f aca="false">IF(H50&lt;I50,H50, I50)</f>
        <v>2.72000000000003</v>
      </c>
    </row>
    <row collapsed="false" customFormat="false" customHeight="false" hidden="false" ht="12.1" outlineLevel="0" r="51">
      <c r="A51" s="0" t="s">
        <v>114</v>
      </c>
      <c r="B51" s="0" t="n">
        <v>1256.31</v>
      </c>
      <c r="C51" s="0" t="n">
        <v>1258.19</v>
      </c>
      <c r="D51" s="0" t="n">
        <v>1247.49</v>
      </c>
      <c r="E51" s="0" t="n">
        <v>1254.99</v>
      </c>
      <c r="F51" s="0" t="n">
        <v>-132</v>
      </c>
      <c r="G51" s="4" t="s">
        <v>115</v>
      </c>
      <c r="H51" s="1" t="n">
        <f aca="false">C51 - B51</f>
        <v>1.88000000000011</v>
      </c>
      <c r="I51" s="1" t="n">
        <f aca="false">B51 - D51</f>
        <v>8.81999999999994</v>
      </c>
      <c r="J51" s="1" t="n">
        <f aca="false">E51 - B51</f>
        <v>-1.31999999999994</v>
      </c>
      <c r="K51" s="2" t="n">
        <f aca="false">IF(H51&gt;I51, H51, I51)</f>
        <v>8.81999999999994</v>
      </c>
      <c r="L51" s="2" t="n">
        <f aca="false">IF(H51&lt;I51,H51, I51)</f>
        <v>1.88000000000011</v>
      </c>
    </row>
    <row collapsed="false" customFormat="false" customHeight="false" hidden="false" ht="12.1" outlineLevel="0" r="52">
      <c r="A52" s="0" t="s">
        <v>116</v>
      </c>
      <c r="B52" s="0" t="n">
        <v>1267.87</v>
      </c>
      <c r="C52" s="0" t="n">
        <v>1271.79</v>
      </c>
      <c r="D52" s="0" t="n">
        <v>1251.43</v>
      </c>
      <c r="E52" s="0" t="n">
        <v>1254.97</v>
      </c>
      <c r="F52" s="0" t="n">
        <v>-1290</v>
      </c>
      <c r="G52" s="4" t="s">
        <v>44</v>
      </c>
      <c r="H52" s="1" t="n">
        <f aca="false">C52 - B52</f>
        <v>3.92000000000007</v>
      </c>
      <c r="I52" s="1" t="n">
        <f aca="false">B52 - D52</f>
        <v>16.4399999999998</v>
      </c>
      <c r="J52" s="1" t="n">
        <f aca="false">E52 - B52</f>
        <v>-12.8999999999999</v>
      </c>
      <c r="K52" s="2" t="n">
        <f aca="false">IF(H52&gt;I52, H52, I52)</f>
        <v>16.4399999999998</v>
      </c>
      <c r="L52" s="2" t="n">
        <f aca="false">IF(H52&lt;I52,H52, I52)</f>
        <v>3.92000000000007</v>
      </c>
    </row>
    <row collapsed="false" customFormat="false" customHeight="false" hidden="false" ht="12.1" outlineLevel="0" r="53">
      <c r="A53" s="0" t="s">
        <v>117</v>
      </c>
      <c r="B53" s="0" t="n">
        <v>1260.9</v>
      </c>
      <c r="C53" s="0" t="n">
        <v>1273.61</v>
      </c>
      <c r="D53" s="0" t="n">
        <v>1257.26</v>
      </c>
      <c r="E53" s="0" t="n">
        <v>1268.85</v>
      </c>
      <c r="F53" s="0" t="n">
        <v>795</v>
      </c>
      <c r="G53" s="4" t="s">
        <v>118</v>
      </c>
      <c r="H53" s="1" t="n">
        <f aca="false">C53 - B53</f>
        <v>12.7099999999998</v>
      </c>
      <c r="I53" s="1" t="n">
        <f aca="false">B53 - D53</f>
        <v>3.6400000000001</v>
      </c>
      <c r="J53" s="1" t="n">
        <f aca="false">E53 - B53</f>
        <v>7.94999999999982</v>
      </c>
      <c r="K53" s="2" t="n">
        <f aca="false">IF(H53&gt;I53, H53, I53)</f>
        <v>12.7099999999998</v>
      </c>
      <c r="L53" s="2" t="n">
        <f aca="false">IF(H53&lt;I53,H53, I53)</f>
        <v>3.6400000000001</v>
      </c>
    </row>
    <row collapsed="false" customFormat="false" customHeight="false" hidden="false" ht="12.1" outlineLevel="0" r="54">
      <c r="A54" s="0" t="s">
        <v>119</v>
      </c>
      <c r="B54" s="0" t="n">
        <v>1268.87</v>
      </c>
      <c r="C54" s="0" t="n">
        <v>1277.23</v>
      </c>
      <c r="D54" s="0" t="n">
        <v>1260.55</v>
      </c>
      <c r="E54" s="0" t="n">
        <v>1261.55</v>
      </c>
      <c r="F54" s="0" t="n">
        <v>-732</v>
      </c>
      <c r="G54" s="4" t="s">
        <v>120</v>
      </c>
      <c r="H54" s="1" t="n">
        <f aca="false">C54 - B54</f>
        <v>8.36000000000013</v>
      </c>
      <c r="I54" s="1" t="n">
        <f aca="false">B54 - D54</f>
        <v>8.31999999999994</v>
      </c>
      <c r="J54" s="1" t="n">
        <f aca="false">E54 - B54</f>
        <v>-7.31999999999994</v>
      </c>
      <c r="K54" s="2" t="n">
        <f aca="false">IF(H54&gt;I54, H54, I54)</f>
        <v>8.36000000000013</v>
      </c>
      <c r="L54" s="2" t="n">
        <f aca="false">IF(H54&lt;I54,H54, I54)</f>
        <v>8.31999999999994</v>
      </c>
    </row>
    <row collapsed="false" customFormat="false" customHeight="false" hidden="false" ht="12.1" outlineLevel="0" r="55">
      <c r="A55" s="0" t="s">
        <v>121</v>
      </c>
      <c r="B55" s="0" t="n">
        <v>1265.58</v>
      </c>
      <c r="C55" s="0" t="n">
        <v>1271.45</v>
      </c>
      <c r="D55" s="0" t="n">
        <v>1261.22</v>
      </c>
      <c r="E55" s="0" t="n">
        <v>1268.58</v>
      </c>
      <c r="F55" s="0" t="n">
        <v>300</v>
      </c>
      <c r="G55" s="4" t="s">
        <v>122</v>
      </c>
      <c r="H55" s="1" t="n">
        <f aca="false">C55 - B55</f>
        <v>5.87000000000012</v>
      </c>
      <c r="I55" s="1" t="n">
        <f aca="false">B55 - D55</f>
        <v>4.3599999999999</v>
      </c>
      <c r="J55" s="1" t="n">
        <f aca="false">E55 - B55</f>
        <v>3</v>
      </c>
      <c r="K55" s="2" t="n">
        <f aca="false">IF(H55&gt;I55, H55, I55)</f>
        <v>5.87000000000012</v>
      </c>
      <c r="L55" s="2" t="n">
        <f aca="false">IF(H55&lt;I55,H55, I55)</f>
        <v>4.3599999999999</v>
      </c>
    </row>
    <row collapsed="false" customFormat="false" customHeight="false" hidden="false" ht="12.1" outlineLevel="0" r="56">
      <c r="A56" s="0" t="s">
        <v>123</v>
      </c>
      <c r="B56" s="0" t="n">
        <v>1287.22</v>
      </c>
      <c r="C56" s="0" t="n">
        <v>1287.54</v>
      </c>
      <c r="D56" s="0" t="n">
        <v>1262.48</v>
      </c>
      <c r="E56" s="0" t="n">
        <v>1264.59</v>
      </c>
      <c r="F56" s="0" t="n">
        <v>-2263</v>
      </c>
      <c r="G56" s="4" t="s">
        <v>124</v>
      </c>
      <c r="H56" s="1" t="n">
        <f aca="false">C56 - B56</f>
        <v>0.319999999999936</v>
      </c>
      <c r="I56" s="1" t="n">
        <f aca="false">B56 - D56</f>
        <v>24.74</v>
      </c>
      <c r="J56" s="1" t="n">
        <f aca="false">E56 - B56</f>
        <v>-22.6300000000001</v>
      </c>
      <c r="K56" s="2" t="n">
        <f aca="false">IF(H56&gt;I56, H56, I56)</f>
        <v>24.74</v>
      </c>
      <c r="L56" s="2" t="n">
        <f aca="false">IF(H56&lt;I56,H56, I56)</f>
        <v>0.319999999999936</v>
      </c>
    </row>
    <row collapsed="false" customFormat="false" customHeight="false" hidden="false" ht="12.1" outlineLevel="0" r="57">
      <c r="A57" s="0" t="s">
        <v>125</v>
      </c>
      <c r="B57" s="0" t="n">
        <v>1287.54</v>
      </c>
      <c r="C57" s="0" t="n">
        <v>1289.87</v>
      </c>
      <c r="D57" s="0" t="n">
        <v>1284.79</v>
      </c>
      <c r="E57" s="0" t="n">
        <v>1286.75</v>
      </c>
      <c r="F57" s="0" t="n">
        <v>-79</v>
      </c>
      <c r="G57" s="4" t="s">
        <v>126</v>
      </c>
      <c r="H57" s="1" t="n">
        <f aca="false">C57 - B57</f>
        <v>2.32999999999993</v>
      </c>
      <c r="I57" s="1" t="n">
        <f aca="false">B57 - D57</f>
        <v>2.75</v>
      </c>
      <c r="J57" s="1" t="n">
        <f aca="false">E57 - B57</f>
        <v>-0.789999999999964</v>
      </c>
      <c r="K57" s="2" t="n">
        <f aca="false">IF(H57&gt;I57, H57, I57)</f>
        <v>2.75</v>
      </c>
      <c r="L57" s="2" t="n">
        <f aca="false">IF(H57&lt;I57,H57, I57)</f>
        <v>2.32999999999993</v>
      </c>
    </row>
    <row collapsed="false" customFormat="false" customHeight="false" hidden="false" ht="12.1" outlineLevel="0" r="58">
      <c r="A58" s="0" t="s">
        <v>127</v>
      </c>
      <c r="B58" s="0" t="n">
        <v>1289</v>
      </c>
      <c r="C58" s="0" t="n">
        <v>1291.34</v>
      </c>
      <c r="D58" s="0" t="n">
        <v>1283.36</v>
      </c>
      <c r="E58" s="0" t="n">
        <v>1286.75</v>
      </c>
      <c r="F58" s="0" t="n">
        <v>-225</v>
      </c>
      <c r="G58" s="4" t="s">
        <v>23</v>
      </c>
      <c r="H58" s="1" t="n">
        <f aca="false">C58 - B58</f>
        <v>2.33999999999992</v>
      </c>
      <c r="I58" s="1" t="n">
        <f aca="false">B58 - D58</f>
        <v>5.6400000000001</v>
      </c>
      <c r="J58" s="1" t="n">
        <f aca="false">E58 - B58</f>
        <v>-2.25</v>
      </c>
      <c r="K58" s="2" t="n">
        <f aca="false">IF(H58&gt;I58, H58, I58)</f>
        <v>5.6400000000001</v>
      </c>
      <c r="L58" s="2" t="n">
        <f aca="false">IF(H58&lt;I58,H58, I58)</f>
        <v>2.33999999999992</v>
      </c>
    </row>
    <row collapsed="false" customFormat="false" customHeight="false" hidden="false" ht="12.1" outlineLevel="0" r="59">
      <c r="A59" s="0" t="s">
        <v>128</v>
      </c>
      <c r="B59" s="0" t="n">
        <v>1282.33</v>
      </c>
      <c r="C59" s="0" t="n">
        <v>1296.44</v>
      </c>
      <c r="D59" s="0" t="n">
        <v>1282.13</v>
      </c>
      <c r="E59" s="0" t="n">
        <v>1289.28</v>
      </c>
      <c r="F59" s="0" t="n">
        <v>695</v>
      </c>
      <c r="G59" s="4" t="s">
        <v>129</v>
      </c>
      <c r="H59" s="1" t="n">
        <f aca="false">C59 - B59</f>
        <v>14.1100000000001</v>
      </c>
      <c r="I59" s="1" t="n">
        <f aca="false">B59 - D59</f>
        <v>0.199999999999818</v>
      </c>
      <c r="J59" s="1" t="n">
        <f aca="false">E59 - B59</f>
        <v>6.95000000000005</v>
      </c>
      <c r="K59" s="2" t="n">
        <f aca="false">IF(H59&gt;I59, H59, I59)</f>
        <v>14.1100000000001</v>
      </c>
      <c r="L59" s="2" t="n">
        <f aca="false">IF(H59&lt;I59,H59, I59)</f>
        <v>0.199999999999818</v>
      </c>
    </row>
    <row collapsed="false" customFormat="false" customHeight="false" hidden="false" ht="12.1" outlineLevel="0" r="60">
      <c r="A60" s="0" t="s">
        <v>130</v>
      </c>
      <c r="B60" s="0" t="n">
        <v>1280.2</v>
      </c>
      <c r="C60" s="0" t="n">
        <v>1287.31</v>
      </c>
      <c r="D60" s="0" t="n">
        <v>1280.05</v>
      </c>
      <c r="E60" s="0" t="n">
        <v>1282.53</v>
      </c>
      <c r="F60" s="0" t="n">
        <v>233</v>
      </c>
      <c r="G60" s="4" t="s">
        <v>131</v>
      </c>
      <c r="H60" s="1" t="n">
        <f aca="false">C60 - B60</f>
        <v>7.1099999999999</v>
      </c>
      <c r="I60" s="1" t="n">
        <f aca="false">B60 - D60</f>
        <v>0.150000000000091</v>
      </c>
      <c r="J60" s="1" t="n">
        <f aca="false">E60 - B60</f>
        <v>2.32999999999993</v>
      </c>
      <c r="K60" s="2" t="n">
        <f aca="false">IF(H60&gt;I60, H60, I60)</f>
        <v>7.1099999999999</v>
      </c>
      <c r="L60" s="2" t="n">
        <f aca="false">IF(H60&lt;I60,H60, I60)</f>
        <v>0.150000000000091</v>
      </c>
    </row>
    <row collapsed="false" customFormat="false" customHeight="false" hidden="false" ht="12.1" outlineLevel="0" r="61">
      <c r="A61" s="0" t="s">
        <v>132</v>
      </c>
      <c r="B61" s="0" t="n">
        <v>1276.21</v>
      </c>
      <c r="C61" s="0" t="n">
        <v>1290.92</v>
      </c>
      <c r="D61" s="0" t="n">
        <v>1275.08</v>
      </c>
      <c r="E61" s="0" t="n">
        <v>1280.3</v>
      </c>
      <c r="F61" s="0" t="n">
        <v>409</v>
      </c>
      <c r="G61" s="4" t="s">
        <v>133</v>
      </c>
      <c r="H61" s="1" t="n">
        <f aca="false">C61 - B61</f>
        <v>14.71</v>
      </c>
      <c r="I61" s="1" t="n">
        <f aca="false">B61 - D61</f>
        <v>1.13000000000011</v>
      </c>
      <c r="J61" s="1" t="n">
        <f aca="false">E61 - B61</f>
        <v>4.08999999999992</v>
      </c>
      <c r="K61" s="2" t="n">
        <f aca="false">IF(H61&gt;I61, H61, I61)</f>
        <v>14.71</v>
      </c>
      <c r="L61" s="2" t="n">
        <f aca="false">IF(H61&lt;I61,H61, I61)</f>
        <v>1.13000000000011</v>
      </c>
    </row>
    <row collapsed="false" customFormat="false" customHeight="false" hidden="false" ht="12.1" outlineLevel="0" r="62">
      <c r="A62" s="0" t="s">
        <v>134</v>
      </c>
      <c r="B62" s="0" t="n">
        <v>1279.14</v>
      </c>
      <c r="C62" s="0" t="n">
        <v>1281.04</v>
      </c>
      <c r="D62" s="0" t="n">
        <v>1272.53</v>
      </c>
      <c r="E62" s="0" t="n">
        <v>1276.1</v>
      </c>
      <c r="F62" s="0" t="n">
        <v>-304</v>
      </c>
      <c r="G62" s="4" t="s">
        <v>90</v>
      </c>
      <c r="H62" s="1" t="n">
        <f aca="false">C62 - B62</f>
        <v>1.89999999999986</v>
      </c>
      <c r="I62" s="1" t="n">
        <f aca="false">B62 - D62</f>
        <v>6.61000000000013</v>
      </c>
      <c r="J62" s="1" t="n">
        <f aca="false">E62 - B62</f>
        <v>-3.04000000000019</v>
      </c>
      <c r="K62" s="2" t="n">
        <f aca="false">IF(H62&gt;I62, H62, I62)</f>
        <v>6.61000000000013</v>
      </c>
      <c r="L62" s="2" t="n">
        <f aca="false">IF(H62&lt;I62,H62, I62)</f>
        <v>1.89999999999986</v>
      </c>
    </row>
    <row collapsed="false" customFormat="false" customHeight="false" hidden="false" ht="12.1" outlineLevel="0" r="63">
      <c r="A63" s="0" t="s">
        <v>135</v>
      </c>
      <c r="B63" s="0" t="n">
        <v>1277</v>
      </c>
      <c r="C63" s="0" t="n">
        <v>1282.99</v>
      </c>
      <c r="D63" s="0" t="n">
        <v>1274.14</v>
      </c>
      <c r="E63" s="0" t="n">
        <v>1280</v>
      </c>
      <c r="F63" s="0" t="n">
        <v>300</v>
      </c>
      <c r="G63" s="4" t="s">
        <v>74</v>
      </c>
      <c r="H63" s="1" t="n">
        <f aca="false">C63 - B63</f>
        <v>5.99000000000001</v>
      </c>
      <c r="I63" s="1" t="n">
        <f aca="false">B63 - D63</f>
        <v>2.8599999999999</v>
      </c>
      <c r="J63" s="1" t="n">
        <f aca="false">E63 - B63</f>
        <v>3</v>
      </c>
      <c r="K63" s="2" t="n">
        <f aca="false">IF(H63&gt;I63, H63, I63)</f>
        <v>5.99000000000001</v>
      </c>
      <c r="L63" s="2" t="n">
        <f aca="false">IF(H63&lt;I63,H63, I63)</f>
        <v>2.8599999999999</v>
      </c>
    </row>
    <row collapsed="false" customFormat="false" customHeight="false" hidden="false" ht="12.1" outlineLevel="0" r="64">
      <c r="A64" s="0" t="s">
        <v>136</v>
      </c>
      <c r="B64" s="0" t="n">
        <v>1290.54</v>
      </c>
      <c r="C64" s="0" t="n">
        <v>1291.01</v>
      </c>
      <c r="D64" s="0" t="n">
        <v>1272.89</v>
      </c>
      <c r="E64" s="0" t="n">
        <v>1275.95</v>
      </c>
      <c r="F64" s="0" t="n">
        <v>-1459</v>
      </c>
      <c r="G64" s="4" t="s">
        <v>137</v>
      </c>
      <c r="H64" s="1" t="n">
        <f aca="false">C64 - B64</f>
        <v>0.470000000000027</v>
      </c>
      <c r="I64" s="1" t="n">
        <f aca="false">B64 - D64</f>
        <v>17.6499999999999</v>
      </c>
      <c r="J64" s="1" t="n">
        <f aca="false">E64 - B64</f>
        <v>-14.5899999999999</v>
      </c>
      <c r="K64" s="2" t="n">
        <f aca="false">IF(H64&gt;I64, H64, I64)</f>
        <v>17.6499999999999</v>
      </c>
      <c r="L64" s="2" t="n">
        <f aca="false">IF(H64&lt;I64,H64, I64)</f>
        <v>0.470000000000027</v>
      </c>
    </row>
    <row collapsed="false" customFormat="false" customHeight="false" hidden="false" ht="12.1" outlineLevel="0" r="65">
      <c r="A65" s="0" t="s">
        <v>138</v>
      </c>
      <c r="B65" s="0" t="n">
        <v>1295.88</v>
      </c>
      <c r="C65" s="0" t="n">
        <v>1297.88</v>
      </c>
      <c r="D65" s="0" t="n">
        <v>1287.81</v>
      </c>
      <c r="E65" s="0" t="n">
        <v>1291.58</v>
      </c>
      <c r="F65" s="0" t="n">
        <v>-430</v>
      </c>
      <c r="G65" s="4" t="s">
        <v>68</v>
      </c>
      <c r="H65" s="1" t="n">
        <f aca="false">C65 - B65</f>
        <v>2</v>
      </c>
      <c r="I65" s="1" t="n">
        <f aca="false">B65 - D65</f>
        <v>8.07000000000016</v>
      </c>
      <c r="J65" s="1" t="n">
        <f aca="false">E65 - B65</f>
        <v>-4.30000000000018</v>
      </c>
      <c r="K65" s="2" t="n">
        <f aca="false">IF(H65&gt;I65, H65, I65)</f>
        <v>8.07000000000016</v>
      </c>
      <c r="L65" s="2" t="n">
        <f aca="false">IF(H65&lt;I65,H65, I65)</f>
        <v>2</v>
      </c>
    </row>
    <row collapsed="false" customFormat="false" customHeight="false" hidden="false" ht="12.1" outlineLevel="0" r="66">
      <c r="A66" s="0" t="s">
        <v>139</v>
      </c>
      <c r="B66" s="0" t="n">
        <v>1297.77</v>
      </c>
      <c r="C66" s="0" t="n">
        <v>1302.26</v>
      </c>
      <c r="D66" s="0" t="n">
        <v>1293.84</v>
      </c>
      <c r="E66" s="0" t="n">
        <v>1294.94</v>
      </c>
      <c r="F66" s="0" t="n">
        <v>-283</v>
      </c>
      <c r="G66" s="4" t="s">
        <v>140</v>
      </c>
      <c r="H66" s="1" t="n">
        <f aca="false">C66 - B66</f>
        <v>4.49000000000001</v>
      </c>
      <c r="I66" s="1" t="n">
        <f aca="false">B66 - D66</f>
        <v>3.93000000000006</v>
      </c>
      <c r="J66" s="1" t="n">
        <f aca="false">E66 - B66</f>
        <v>-2.82999999999993</v>
      </c>
      <c r="K66" s="2" t="n">
        <f aca="false">IF(H66&gt;I66, H66, I66)</f>
        <v>4.49000000000001</v>
      </c>
      <c r="L66" s="2" t="n">
        <f aca="false">IF(H66&lt;I66,H66, I66)</f>
        <v>3.93000000000006</v>
      </c>
    </row>
    <row collapsed="false" customFormat="false" customHeight="false" hidden="false" ht="12.1" outlineLevel="0" r="67">
      <c r="A67" s="0" t="s">
        <v>141</v>
      </c>
      <c r="B67" s="0" t="n">
        <v>1302.81</v>
      </c>
      <c r="C67" s="0" t="n">
        <v>1303.69</v>
      </c>
      <c r="D67" s="0" t="n">
        <v>1295.59</v>
      </c>
      <c r="E67" s="0" t="n">
        <v>1297.6</v>
      </c>
      <c r="F67" s="0" t="n">
        <v>-521</v>
      </c>
      <c r="G67" s="4" t="s">
        <v>142</v>
      </c>
      <c r="H67" s="1" t="n">
        <f aca="false">C67 - B67</f>
        <v>0.880000000000109</v>
      </c>
      <c r="I67" s="1" t="n">
        <f aca="false">B67 - D67</f>
        <v>7.22000000000003</v>
      </c>
      <c r="J67" s="1" t="n">
        <f aca="false">E67 - B67</f>
        <v>-5.21000000000004</v>
      </c>
      <c r="K67" s="2" t="n">
        <f aca="false">IF(H67&gt;I67, H67, I67)</f>
        <v>7.22000000000003</v>
      </c>
      <c r="L67" s="2" t="n">
        <f aca="false">IF(H67&lt;I67,H67, I67)</f>
        <v>0.880000000000109</v>
      </c>
    </row>
    <row collapsed="false" customFormat="false" customHeight="false" hidden="false" ht="12.1" outlineLevel="0" r="68">
      <c r="A68" s="0" t="s">
        <v>143</v>
      </c>
      <c r="B68" s="0" t="n">
        <v>1311.96</v>
      </c>
      <c r="C68" s="0" t="n">
        <v>1315.11</v>
      </c>
      <c r="D68" s="0" t="n">
        <v>1292.62</v>
      </c>
      <c r="E68" s="0" t="n">
        <v>1304.68</v>
      </c>
      <c r="F68" s="0" t="n">
        <v>-728</v>
      </c>
      <c r="G68" s="4" t="s">
        <v>144</v>
      </c>
      <c r="H68" s="1" t="n">
        <f aca="false">C68 - B68</f>
        <v>3.14999999999986</v>
      </c>
      <c r="I68" s="1" t="n">
        <f aca="false">B68 - D68</f>
        <v>19.3400000000001</v>
      </c>
      <c r="J68" s="1" t="n">
        <f aca="false">E68 - B68</f>
        <v>-7.27999999999997</v>
      </c>
      <c r="K68" s="2" t="n">
        <f aca="false">IF(H68&gt;I68, H68, I68)</f>
        <v>19.3400000000001</v>
      </c>
      <c r="L68" s="2" t="n">
        <f aca="false">IF(H68&lt;I68,H68, I68)</f>
        <v>3.14999999999986</v>
      </c>
    </row>
    <row collapsed="false" customFormat="false" customHeight="false" hidden="false" ht="12.1" outlineLevel="0" r="69">
      <c r="A69" s="0" t="s">
        <v>145</v>
      </c>
      <c r="B69" s="0" t="n">
        <v>1311.97</v>
      </c>
      <c r="C69" s="0" t="n">
        <v>1319.33</v>
      </c>
      <c r="D69" s="0" t="n">
        <v>1308.73</v>
      </c>
      <c r="E69" s="0" t="n">
        <v>1312.6</v>
      </c>
      <c r="F69" s="0" t="n">
        <v>63</v>
      </c>
      <c r="G69" s="4" t="s">
        <v>14</v>
      </c>
      <c r="H69" s="1" t="n">
        <f aca="false">C69 - B69</f>
        <v>7.3599999999999</v>
      </c>
      <c r="I69" s="1" t="n">
        <f aca="false">B69 - D69</f>
        <v>3.24000000000001</v>
      </c>
      <c r="J69" s="1" t="n">
        <f aca="false">E69 - B69</f>
        <v>0.629999999999882</v>
      </c>
      <c r="K69" s="2" t="n">
        <f aca="false">IF(H69&gt;I69, H69, I69)</f>
        <v>7.3599999999999</v>
      </c>
      <c r="L69" s="2" t="n">
        <f aca="false">IF(H69&lt;I69,H69, I69)</f>
        <v>3.24000000000001</v>
      </c>
    </row>
    <row collapsed="false" customFormat="false" customHeight="false" hidden="false" ht="12.1" outlineLevel="0" r="70">
      <c r="A70" s="0" t="s">
        <v>146</v>
      </c>
      <c r="B70" s="0" t="n">
        <v>1308.25</v>
      </c>
      <c r="C70" s="0" t="n">
        <v>1314.95</v>
      </c>
      <c r="D70" s="0" t="n">
        <v>1304.86</v>
      </c>
      <c r="E70" s="0" t="n">
        <v>1312.04</v>
      </c>
      <c r="F70" s="0" t="n">
        <v>379</v>
      </c>
      <c r="G70" s="4" t="s">
        <v>38</v>
      </c>
      <c r="H70" s="1" t="n">
        <f aca="false">C70 - B70</f>
        <v>6.70000000000005</v>
      </c>
      <c r="I70" s="1" t="n">
        <f aca="false">B70 - D70</f>
        <v>3.3900000000001</v>
      </c>
      <c r="J70" s="1" t="n">
        <f aca="false">E70 - B70</f>
        <v>3.78999999999996</v>
      </c>
      <c r="K70" s="2" t="n">
        <f aca="false">IF(H70&gt;I70, H70, I70)</f>
        <v>6.70000000000005</v>
      </c>
      <c r="L70" s="2" t="n">
        <f aca="false">IF(H70&lt;I70,H70, I70)</f>
        <v>3.3900000000001</v>
      </c>
    </row>
    <row collapsed="false" customFormat="false" customHeight="false" hidden="false" ht="12.1" outlineLevel="0" r="71">
      <c r="A71" s="0" t="s">
        <v>147</v>
      </c>
      <c r="B71" s="0" t="n">
        <v>1307.87</v>
      </c>
      <c r="C71" s="0" t="n">
        <v>1317.77</v>
      </c>
      <c r="D71" s="0" t="n">
        <v>1305.62</v>
      </c>
      <c r="E71" s="0" t="n">
        <v>1308.63</v>
      </c>
      <c r="F71" s="0" t="n">
        <v>76</v>
      </c>
      <c r="G71" s="4" t="s">
        <v>148</v>
      </c>
      <c r="H71" s="1" t="n">
        <f aca="false">C71 - B71</f>
        <v>9.90000000000009</v>
      </c>
      <c r="I71" s="1" t="n">
        <f aca="false">B71 - D71</f>
        <v>2.25</v>
      </c>
      <c r="J71" s="1" t="n">
        <f aca="false">E71 - B71</f>
        <v>0.760000000000218</v>
      </c>
      <c r="K71" s="2" t="n">
        <f aca="false">IF(H71&gt;I71, H71, I71)</f>
        <v>9.90000000000009</v>
      </c>
      <c r="L71" s="2" t="n">
        <f aca="false">IF(H71&lt;I71,H71, I71)</f>
        <v>2.25</v>
      </c>
    </row>
    <row collapsed="false" customFormat="false" customHeight="false" hidden="false" ht="12.1" outlineLevel="0" r="72">
      <c r="A72" s="0" t="s">
        <v>149</v>
      </c>
      <c r="B72" s="0" t="n">
        <v>1308.85</v>
      </c>
      <c r="C72" s="0" t="n">
        <v>1311.42</v>
      </c>
      <c r="D72" s="0" t="n">
        <v>1305.13</v>
      </c>
      <c r="E72" s="0" t="n">
        <v>1307.63</v>
      </c>
      <c r="F72" s="0" t="n">
        <v>-122</v>
      </c>
      <c r="G72" s="4" t="s">
        <v>150</v>
      </c>
      <c r="H72" s="1" t="n">
        <f aca="false">C72 - B72</f>
        <v>2.57000000000016</v>
      </c>
      <c r="I72" s="1" t="n">
        <f aca="false">B72 - D72</f>
        <v>3.7199999999998</v>
      </c>
      <c r="J72" s="1" t="n">
        <f aca="false">E72 - B72</f>
        <v>-1.2199999999998</v>
      </c>
      <c r="K72" s="2" t="n">
        <f aca="false">IF(H72&gt;I72, H72, I72)</f>
        <v>3.7199999999998</v>
      </c>
      <c r="L72" s="2" t="n">
        <f aca="false">IF(H72&lt;I72,H72, I72)</f>
        <v>2.57000000000016</v>
      </c>
    </row>
    <row collapsed="false" customFormat="false" customHeight="false" hidden="false" ht="12.1" outlineLevel="0" r="73">
      <c r="A73" s="0" t="s">
        <v>151</v>
      </c>
      <c r="B73" s="0" t="n">
        <v>1312.93</v>
      </c>
      <c r="C73" s="0" t="n">
        <v>1322.63</v>
      </c>
      <c r="D73" s="0" t="n">
        <v>1305.07</v>
      </c>
      <c r="E73" s="0" t="n">
        <v>1310.48</v>
      </c>
      <c r="F73" s="0" t="n">
        <v>-245</v>
      </c>
      <c r="G73" s="4" t="s">
        <v>152</v>
      </c>
      <c r="H73" s="1" t="n">
        <f aca="false">C73 - B73</f>
        <v>9.70000000000005</v>
      </c>
      <c r="I73" s="1" t="n">
        <f aca="false">B73 - D73</f>
        <v>7.86000000000013</v>
      </c>
      <c r="J73" s="1" t="n">
        <f aca="false">E73 - B73</f>
        <v>-2.45000000000005</v>
      </c>
      <c r="K73" s="2" t="n">
        <f aca="false">IF(H73&gt;I73, H73, I73)</f>
        <v>9.70000000000005</v>
      </c>
      <c r="L73" s="2" t="n">
        <f aca="false">IF(H73&lt;I73,H73, I73)</f>
        <v>7.86000000000013</v>
      </c>
    </row>
    <row collapsed="false" customFormat="false" customHeight="false" hidden="false" ht="12.1" outlineLevel="0" r="74">
      <c r="A74" s="0" t="s">
        <v>153</v>
      </c>
      <c r="B74" s="0" t="n">
        <v>1305.34</v>
      </c>
      <c r="C74" s="0" t="n">
        <v>1314.39</v>
      </c>
      <c r="D74" s="0" t="n">
        <v>1301.97</v>
      </c>
      <c r="E74" s="0" t="n">
        <v>1311.71</v>
      </c>
      <c r="F74" s="0" t="n">
        <v>637</v>
      </c>
      <c r="G74" s="4" t="s">
        <v>154</v>
      </c>
      <c r="H74" s="1" t="n">
        <f aca="false">C74 - B74</f>
        <v>9.05000000000018</v>
      </c>
      <c r="I74" s="1" t="n">
        <f aca="false">B74 - D74</f>
        <v>3.36999999999989</v>
      </c>
      <c r="J74" s="1" t="n">
        <f aca="false">E74 - B74</f>
        <v>6.37000000000012</v>
      </c>
      <c r="K74" s="2" t="n">
        <f aca="false">IF(H74&gt;I74, H74, I74)</f>
        <v>9.05000000000018</v>
      </c>
      <c r="L74" s="2" t="n">
        <f aca="false">IF(H74&lt;I74,H74, I74)</f>
        <v>3.36999999999989</v>
      </c>
    </row>
    <row collapsed="false" customFormat="false" customHeight="false" hidden="false" ht="12.1" outlineLevel="0" r="75">
      <c r="A75" s="0" t="s">
        <v>155</v>
      </c>
      <c r="B75" s="0" t="n">
        <v>1287.88</v>
      </c>
      <c r="C75" s="0" t="n">
        <v>1309.39</v>
      </c>
      <c r="D75" s="0" t="n">
        <v>1287.55</v>
      </c>
      <c r="E75" s="0" t="n">
        <v>1305.03</v>
      </c>
      <c r="F75" s="0" t="n">
        <v>1715</v>
      </c>
      <c r="G75" s="4" t="s">
        <v>156</v>
      </c>
      <c r="H75" s="1" t="n">
        <f aca="false">C75 - B75</f>
        <v>21.51</v>
      </c>
      <c r="I75" s="1" t="n">
        <f aca="false">B75 - D75</f>
        <v>0.330000000000155</v>
      </c>
      <c r="J75" s="1" t="n">
        <f aca="false">E75 - B75</f>
        <v>17.1499999999999</v>
      </c>
      <c r="K75" s="2" t="n">
        <f aca="false">IF(H75&gt;I75, H75, I75)</f>
        <v>21.51</v>
      </c>
      <c r="L75" s="2" t="n">
        <f aca="false">IF(H75&lt;I75,H75, I75)</f>
        <v>0.330000000000155</v>
      </c>
    </row>
    <row collapsed="false" customFormat="false" customHeight="false" hidden="false" ht="12.1" outlineLevel="0" r="76">
      <c r="A76" s="0" t="s">
        <v>157</v>
      </c>
      <c r="B76" s="0" t="n">
        <v>1287.84</v>
      </c>
      <c r="C76" s="0" t="n">
        <v>1293.75</v>
      </c>
      <c r="D76" s="0" t="n">
        <v>1282.49</v>
      </c>
      <c r="E76" s="0" t="n">
        <v>1287.92</v>
      </c>
      <c r="F76" s="0" t="n">
        <v>8</v>
      </c>
      <c r="G76" s="4" t="s">
        <v>158</v>
      </c>
      <c r="H76" s="1" t="n">
        <f aca="false">C76 - B76</f>
        <v>5.91000000000008</v>
      </c>
      <c r="I76" s="1" t="n">
        <f aca="false">B76 - D76</f>
        <v>5.34999999999991</v>
      </c>
      <c r="J76" s="1" t="n">
        <f aca="false">E76 - B76</f>
        <v>0.0800000000001546</v>
      </c>
      <c r="K76" s="2" t="n">
        <f aca="false">IF(H76&gt;I76, H76, I76)</f>
        <v>5.91000000000008</v>
      </c>
      <c r="L76" s="2" t="n">
        <f aca="false">IF(H76&lt;I76,H76, I76)</f>
        <v>5.34999999999991</v>
      </c>
    </row>
    <row collapsed="false" customFormat="false" customHeight="false" hidden="false" ht="12.1" outlineLevel="0" r="77">
      <c r="A77" s="0" t="s">
        <v>159</v>
      </c>
      <c r="B77" s="0" t="n">
        <v>1293.85</v>
      </c>
      <c r="C77" s="0" t="n">
        <v>1295.37</v>
      </c>
      <c r="D77" s="0" t="n">
        <v>1286.09</v>
      </c>
      <c r="E77" s="0" t="n">
        <v>1287.4</v>
      </c>
      <c r="F77" s="0" t="n">
        <v>-645</v>
      </c>
      <c r="G77" s="4" t="s">
        <v>160</v>
      </c>
      <c r="H77" s="1" t="n">
        <f aca="false">C77 - B77</f>
        <v>1.51999999999998</v>
      </c>
      <c r="I77" s="1" t="n">
        <f aca="false">B77 - D77</f>
        <v>7.75999999999999</v>
      </c>
      <c r="J77" s="1" t="n">
        <f aca="false">E77 - B77</f>
        <v>-6.44999999999982</v>
      </c>
      <c r="K77" s="2" t="n">
        <f aca="false">IF(H77&gt;I77, H77, I77)</f>
        <v>7.75999999999999</v>
      </c>
      <c r="L77" s="2" t="n">
        <f aca="false">IF(H77&lt;I77,H77, I77)</f>
        <v>1.51999999999998</v>
      </c>
    </row>
    <row collapsed="false" customFormat="false" customHeight="false" hidden="false" ht="12.1" outlineLevel="0" r="78">
      <c r="A78" s="0" t="s">
        <v>161</v>
      </c>
      <c r="B78" s="0" t="n">
        <v>1282.85</v>
      </c>
      <c r="C78" s="0" t="n">
        <v>1296.99</v>
      </c>
      <c r="D78" s="0" t="n">
        <v>1280.34</v>
      </c>
      <c r="E78" s="0" t="n">
        <v>1293</v>
      </c>
      <c r="F78" s="0" t="n">
        <v>1015</v>
      </c>
      <c r="G78" s="4" t="s">
        <v>162</v>
      </c>
      <c r="H78" s="1" t="n">
        <f aca="false">C78 - B78</f>
        <v>14.1400000000001</v>
      </c>
      <c r="I78" s="1" t="n">
        <f aca="false">B78 - D78</f>
        <v>2.50999999999999</v>
      </c>
      <c r="J78" s="1" t="n">
        <f aca="false">E78 - B78</f>
        <v>10.1500000000001</v>
      </c>
      <c r="K78" s="2" t="n">
        <f aca="false">IF(H78&gt;I78, H78, I78)</f>
        <v>14.1400000000001</v>
      </c>
      <c r="L78" s="2" t="n">
        <f aca="false">IF(H78&lt;I78,H78, I78)</f>
        <v>2.50999999999999</v>
      </c>
    </row>
    <row collapsed="false" customFormat="false" customHeight="false" hidden="false" ht="12.1" outlineLevel="0" r="79">
      <c r="A79" s="0" t="s">
        <v>163</v>
      </c>
      <c r="B79" s="0" t="n">
        <v>1295.39</v>
      </c>
      <c r="C79" s="0" t="n">
        <v>1297.29</v>
      </c>
      <c r="D79" s="0" t="n">
        <v>1280.94</v>
      </c>
      <c r="E79" s="0" t="n">
        <v>1282.45</v>
      </c>
      <c r="F79" s="0" t="n">
        <v>-1294</v>
      </c>
      <c r="G79" s="4" t="s">
        <v>164</v>
      </c>
      <c r="H79" s="1" t="n">
        <f aca="false">C79 - B79</f>
        <v>1.89999999999986</v>
      </c>
      <c r="I79" s="1" t="n">
        <f aca="false">B79 - D79</f>
        <v>14.45</v>
      </c>
      <c r="J79" s="1" t="n">
        <f aca="false">E79 - B79</f>
        <v>-12.9400000000001</v>
      </c>
      <c r="K79" s="2" t="n">
        <f aca="false">IF(H79&gt;I79, H79, I79)</f>
        <v>14.45</v>
      </c>
      <c r="L79" s="2" t="n">
        <f aca="false">IF(H79&lt;I79,H79, I79)</f>
        <v>1.89999999999986</v>
      </c>
    </row>
    <row collapsed="false" customFormat="false" customHeight="false" hidden="false" ht="12.1" outlineLevel="0" r="80">
      <c r="A80" s="0" t="s">
        <v>165</v>
      </c>
      <c r="B80" s="0" t="n">
        <v>1298.77</v>
      </c>
      <c r="C80" s="0" t="n">
        <v>1303.57</v>
      </c>
      <c r="D80" s="0" t="n">
        <v>1291.78</v>
      </c>
      <c r="E80" s="0" t="n">
        <v>1295.36</v>
      </c>
      <c r="F80" s="0" t="n">
        <v>-341</v>
      </c>
      <c r="G80" s="4" t="s">
        <v>166</v>
      </c>
      <c r="H80" s="1" t="n">
        <f aca="false">C80 - B80</f>
        <v>4.79999999999995</v>
      </c>
      <c r="I80" s="1" t="n">
        <f aca="false">B80 - D80</f>
        <v>6.99000000000001</v>
      </c>
      <c r="J80" s="1" t="n">
        <f aca="false">E80 - B80</f>
        <v>-3.41000000000008</v>
      </c>
      <c r="K80" s="2" t="n">
        <f aca="false">IF(H80&gt;I80, H80, I80)</f>
        <v>6.99000000000001</v>
      </c>
      <c r="L80" s="2" t="n">
        <f aca="false">IF(H80&lt;I80,H80, I80)</f>
        <v>4.79999999999995</v>
      </c>
    </row>
    <row collapsed="false" customFormat="false" customHeight="false" hidden="false" ht="12.1" outlineLevel="0" r="81">
      <c r="A81" s="0" t="s">
        <v>167</v>
      </c>
      <c r="B81" s="0" t="n">
        <v>1303.78</v>
      </c>
      <c r="C81" s="0" t="n">
        <v>1312.13</v>
      </c>
      <c r="D81" s="0" t="n">
        <v>1296.12</v>
      </c>
      <c r="E81" s="0" t="n">
        <v>1298.21</v>
      </c>
      <c r="F81" s="0" t="n">
        <v>-557</v>
      </c>
      <c r="G81" s="4" t="s">
        <v>168</v>
      </c>
      <c r="H81" s="1" t="n">
        <f aca="false">C81 - B81</f>
        <v>8.35000000000014</v>
      </c>
      <c r="I81" s="1" t="n">
        <f aca="false">B81 - D81</f>
        <v>7.66000000000008</v>
      </c>
      <c r="J81" s="1" t="n">
        <f aca="false">E81 - B81</f>
        <v>-5.56999999999994</v>
      </c>
      <c r="K81" s="2" t="n">
        <f aca="false">IF(H81&gt;I81, H81, I81)</f>
        <v>8.35000000000014</v>
      </c>
      <c r="L81" s="2" t="n">
        <f aca="false">IF(H81&lt;I81,H81, I81)</f>
        <v>7.66000000000008</v>
      </c>
    </row>
    <row collapsed="false" customFormat="false" customHeight="false" hidden="false" ht="12.1" outlineLevel="0" r="82">
      <c r="A82" s="0" t="s">
        <v>169</v>
      </c>
      <c r="B82" s="0" t="n">
        <v>1307.43</v>
      </c>
      <c r="C82" s="0" t="n">
        <v>1309.21</v>
      </c>
      <c r="D82" s="0" t="n">
        <v>1301.34</v>
      </c>
      <c r="E82" s="0" t="n">
        <v>1303.83</v>
      </c>
      <c r="F82" s="0" t="n">
        <v>-360</v>
      </c>
      <c r="G82" s="4" t="s">
        <v>170</v>
      </c>
      <c r="H82" s="1" t="n">
        <f aca="false">C82 - B82</f>
        <v>1.77999999999997</v>
      </c>
      <c r="I82" s="1" t="n">
        <f aca="false">B82 - D82</f>
        <v>6.09000000000015</v>
      </c>
      <c r="J82" s="1" t="n">
        <f aca="false">E82 - B82</f>
        <v>-3.60000000000014</v>
      </c>
      <c r="K82" s="2" t="n">
        <f aca="false">IF(H82&gt;I82, H82, I82)</f>
        <v>6.09000000000015</v>
      </c>
      <c r="L82" s="2" t="n">
        <f aca="false">IF(H82&lt;I82,H82, I82)</f>
        <v>1.77999999999997</v>
      </c>
    </row>
    <row collapsed="false" customFormat="false" customHeight="false" hidden="false" ht="12.1" outlineLevel="0" r="83">
      <c r="A83" s="0" t="s">
        <v>171</v>
      </c>
      <c r="B83" s="0" t="n">
        <v>1293.99</v>
      </c>
      <c r="C83" s="0" t="n">
        <v>1308.53</v>
      </c>
      <c r="D83" s="0" t="n">
        <v>1290.88</v>
      </c>
      <c r="E83" s="0" t="n">
        <v>1307.19</v>
      </c>
      <c r="F83" s="0" t="n">
        <v>1320</v>
      </c>
      <c r="G83" s="4" t="s">
        <v>172</v>
      </c>
      <c r="H83" s="1" t="n">
        <f aca="false">C83 - B83</f>
        <v>14.54</v>
      </c>
      <c r="I83" s="1" t="n">
        <f aca="false">B83 - D83</f>
        <v>3.1099999999999</v>
      </c>
      <c r="J83" s="1" t="n">
        <f aca="false">E83 - B83</f>
        <v>13.2</v>
      </c>
      <c r="K83" s="2" t="n">
        <f aca="false">IF(H83&gt;I83, H83, I83)</f>
        <v>14.54</v>
      </c>
      <c r="L83" s="2" t="n">
        <f aca="false">IF(H83&lt;I83,H83, I83)</f>
        <v>3.1099999999999</v>
      </c>
    </row>
    <row collapsed="false" customFormat="false" customHeight="false" hidden="false" ht="12.1" outlineLevel="0" r="84">
      <c r="A84" s="0" t="s">
        <v>173</v>
      </c>
      <c r="B84" s="0" t="n">
        <v>1303.86</v>
      </c>
      <c r="C84" s="0" t="n">
        <v>1305.09</v>
      </c>
      <c r="D84" s="0" t="n">
        <v>1287.69</v>
      </c>
      <c r="E84" s="0" t="n">
        <v>1293.03</v>
      </c>
      <c r="F84" s="0" t="n">
        <v>-1083</v>
      </c>
      <c r="G84" s="4" t="s">
        <v>174</v>
      </c>
      <c r="H84" s="1" t="n">
        <f aca="false">C84 - B84</f>
        <v>1.23000000000002</v>
      </c>
      <c r="I84" s="1" t="n">
        <f aca="false">B84 - D84</f>
        <v>16.1699999999998</v>
      </c>
      <c r="J84" s="1" t="n">
        <f aca="false">E84 - B84</f>
        <v>-10.8299999999999</v>
      </c>
      <c r="K84" s="2" t="n">
        <f aca="false">IF(H84&gt;I84, H84, I84)</f>
        <v>16.1699999999998</v>
      </c>
      <c r="L84" s="2" t="n">
        <f aca="false">IF(H84&lt;I84,H84, I84)</f>
        <v>1.23000000000002</v>
      </c>
    </row>
    <row collapsed="false" customFormat="false" customHeight="false" hidden="false" ht="12.1" outlineLevel="0" r="85">
      <c r="A85" s="0" t="s">
        <v>175</v>
      </c>
      <c r="B85" s="0" t="n">
        <v>1307.6</v>
      </c>
      <c r="C85" s="0" t="n">
        <v>1311.14</v>
      </c>
      <c r="D85" s="0" t="n">
        <v>1303.08</v>
      </c>
      <c r="E85" s="0" t="n">
        <v>1303.83</v>
      </c>
      <c r="F85" s="0" t="n">
        <v>-377</v>
      </c>
      <c r="G85" s="4" t="s">
        <v>176</v>
      </c>
      <c r="H85" s="1" t="n">
        <f aca="false">C85 - B85</f>
        <v>3.54000000000019</v>
      </c>
      <c r="I85" s="1" t="n">
        <f aca="false">B85 - D85</f>
        <v>4.51999999999998</v>
      </c>
      <c r="J85" s="1" t="n">
        <f aca="false">E85 - B85</f>
        <v>-3.76999999999998</v>
      </c>
      <c r="K85" s="2" t="n">
        <f aca="false">IF(H85&gt;I85, H85, I85)</f>
        <v>4.51999999999998</v>
      </c>
      <c r="L85" s="2" t="n">
        <f aca="false">IF(H85&lt;I85,H85, I85)</f>
        <v>3.54000000000019</v>
      </c>
    </row>
    <row collapsed="false" customFormat="false" customHeight="false" hidden="false" ht="12.1" outlineLevel="0" r="86">
      <c r="A86" s="0" t="s">
        <v>177</v>
      </c>
      <c r="B86" s="0" t="n">
        <v>1312</v>
      </c>
      <c r="C86" s="0" t="n">
        <v>1315.72</v>
      </c>
      <c r="D86" s="0" t="n">
        <v>1301.99</v>
      </c>
      <c r="E86" s="0" t="n">
        <v>1305.55</v>
      </c>
      <c r="F86" s="0" t="n">
        <v>-645</v>
      </c>
      <c r="G86" s="4" t="s">
        <v>178</v>
      </c>
      <c r="H86" s="1" t="n">
        <f aca="false">C86 - B86</f>
        <v>3.72000000000003</v>
      </c>
      <c r="I86" s="1" t="n">
        <f aca="false">B86 - D86</f>
        <v>10.01</v>
      </c>
      <c r="J86" s="1" t="n">
        <f aca="false">E86 - B86</f>
        <v>-6.45000000000005</v>
      </c>
      <c r="K86" s="2" t="n">
        <f aca="false">IF(H86&gt;I86, H86, I86)</f>
        <v>10.01</v>
      </c>
      <c r="L86" s="2" t="n">
        <f aca="false">IF(H86&lt;I86,H86, I86)</f>
        <v>3.72000000000003</v>
      </c>
    </row>
    <row collapsed="false" customFormat="false" customHeight="false" hidden="false" ht="12.1" outlineLevel="0" r="87">
      <c r="A87" s="0" t="s">
        <v>179</v>
      </c>
      <c r="B87" s="0" t="n">
        <v>1310.22</v>
      </c>
      <c r="C87" s="0" t="n">
        <v>1318.33</v>
      </c>
      <c r="D87" s="0" t="n">
        <v>1307.36</v>
      </c>
      <c r="E87" s="0" t="n">
        <v>1311.67</v>
      </c>
      <c r="F87" s="0" t="n">
        <v>145</v>
      </c>
      <c r="G87" s="4" t="s">
        <v>83</v>
      </c>
      <c r="H87" s="1" t="n">
        <f aca="false">C87 - B87</f>
        <v>8.1099999999999</v>
      </c>
      <c r="I87" s="1" t="n">
        <f aca="false">B87 - D87</f>
        <v>2.86000000000013</v>
      </c>
      <c r="J87" s="1" t="n">
        <f aca="false">E87 - B87</f>
        <v>1.45000000000005</v>
      </c>
      <c r="K87" s="2" t="n">
        <f aca="false">IF(H87&gt;I87, H87, I87)</f>
        <v>8.1099999999999</v>
      </c>
      <c r="L87" s="2" t="n">
        <f aca="false">IF(H87&lt;I87,H87, I87)</f>
        <v>2.86000000000013</v>
      </c>
    </row>
    <row collapsed="false" customFormat="false" customHeight="false" hidden="false" ht="12.1" outlineLevel="0" r="88">
      <c r="A88" s="0" t="s">
        <v>180</v>
      </c>
      <c r="B88" s="0" t="n">
        <v>1318.49</v>
      </c>
      <c r="C88" s="0" t="n">
        <v>1324.56</v>
      </c>
      <c r="D88" s="0" t="n">
        <v>1304.5</v>
      </c>
      <c r="E88" s="0" t="n">
        <v>1310.43</v>
      </c>
      <c r="F88" s="0" t="n">
        <v>-806</v>
      </c>
      <c r="G88" s="4" t="s">
        <v>181</v>
      </c>
      <c r="H88" s="1" t="n">
        <f aca="false">C88 - B88</f>
        <v>6.06999999999994</v>
      </c>
      <c r="I88" s="1" t="n">
        <f aca="false">B88 - D88</f>
        <v>13.99</v>
      </c>
      <c r="J88" s="1" t="n">
        <f aca="false">E88 - B88</f>
        <v>-8.05999999999995</v>
      </c>
      <c r="K88" s="2" t="n">
        <f aca="false">IF(H88&gt;I88, H88, I88)</f>
        <v>13.99</v>
      </c>
      <c r="L88" s="2" t="n">
        <f aca="false">IF(H88&lt;I88,H88, I88)</f>
        <v>6.06999999999994</v>
      </c>
    </row>
    <row collapsed="false" customFormat="false" customHeight="false" hidden="false" ht="12.1" outlineLevel="0" r="89">
      <c r="A89" s="0" t="s">
        <v>182</v>
      </c>
      <c r="B89" s="0" t="n">
        <v>1298.61</v>
      </c>
      <c r="C89" s="0" t="n">
        <v>1324.56</v>
      </c>
      <c r="D89" s="0" t="n">
        <v>1297.56</v>
      </c>
      <c r="E89" s="0" t="n">
        <v>1318.3</v>
      </c>
      <c r="F89" s="0" t="n">
        <v>1969</v>
      </c>
      <c r="G89" s="4" t="s">
        <v>183</v>
      </c>
      <c r="H89" s="1" t="n">
        <f aca="false">C89 - B89</f>
        <v>25.95</v>
      </c>
      <c r="I89" s="1" t="n">
        <f aca="false">B89 - D89</f>
        <v>1.04999999999995</v>
      </c>
      <c r="J89" s="1" t="n">
        <f aca="false">E89 - B89</f>
        <v>19.6900000000001</v>
      </c>
      <c r="K89" s="2" t="n">
        <f aca="false">IF(H89&gt;I89, H89, I89)</f>
        <v>25.95</v>
      </c>
      <c r="L89" s="2" t="n">
        <f aca="false">IF(H89&lt;I89,H89, I89)</f>
        <v>1.04999999999995</v>
      </c>
    </row>
    <row collapsed="false" customFormat="false" customHeight="false" hidden="false" ht="12.1" outlineLevel="0" r="90">
      <c r="A90" s="0" t="s">
        <v>184</v>
      </c>
      <c r="B90" s="0" t="n">
        <v>1293.58</v>
      </c>
      <c r="C90" s="0" t="n">
        <v>1303.69</v>
      </c>
      <c r="D90" s="0" t="n">
        <v>1292.79</v>
      </c>
      <c r="E90" s="0" t="n">
        <v>1298.36</v>
      </c>
      <c r="F90" s="0" t="n">
        <v>478</v>
      </c>
      <c r="G90" s="4" t="s">
        <v>92</v>
      </c>
      <c r="H90" s="1" t="n">
        <f aca="false">C90 - B90</f>
        <v>10.1100000000001</v>
      </c>
      <c r="I90" s="1" t="n">
        <f aca="false">B90 - D90</f>
        <v>0.789999999999964</v>
      </c>
      <c r="J90" s="1" t="n">
        <f aca="false">E90 - B90</f>
        <v>4.77999999999997</v>
      </c>
      <c r="K90" s="2" t="n">
        <f aca="false">IF(H90&gt;I90, H90, I90)</f>
        <v>10.1100000000001</v>
      </c>
      <c r="L90" s="2" t="n">
        <f aca="false">IF(H90&lt;I90,H90, I90)</f>
        <v>0.789999999999964</v>
      </c>
    </row>
    <row collapsed="false" customFormat="false" customHeight="false" hidden="false" ht="12.1" outlineLevel="0" r="91">
      <c r="A91" s="0" t="s">
        <v>185</v>
      </c>
      <c r="B91" s="0" t="n">
        <v>1306.98</v>
      </c>
      <c r="C91" s="0" t="n">
        <v>1313.73</v>
      </c>
      <c r="D91" s="0" t="n">
        <v>1292.14</v>
      </c>
      <c r="E91" s="0" t="n">
        <v>1293.3</v>
      </c>
      <c r="F91" s="0" t="n">
        <v>-1368</v>
      </c>
      <c r="G91" s="4" t="s">
        <v>186</v>
      </c>
      <c r="H91" s="1" t="n">
        <f aca="false">C91 - B91</f>
        <v>6.75</v>
      </c>
      <c r="I91" s="1" t="n">
        <f aca="false">B91 - D91</f>
        <v>14.8399999999999</v>
      </c>
      <c r="J91" s="1" t="n">
        <f aca="false">E91 - B91</f>
        <v>-13.6800000000001</v>
      </c>
      <c r="K91" s="2" t="n">
        <f aca="false">IF(H91&gt;I91, H91, I91)</f>
        <v>14.8399999999999</v>
      </c>
      <c r="L91" s="2" t="n">
        <f aca="false">IF(H91&lt;I91,H91, I91)</f>
        <v>6.75</v>
      </c>
    </row>
    <row collapsed="false" customFormat="false" customHeight="false" hidden="false" ht="12.1" outlineLevel="0" r="92">
      <c r="A92" s="0" t="s">
        <v>187</v>
      </c>
      <c r="B92" s="0" t="n">
        <v>1339.1</v>
      </c>
      <c r="C92" s="0" t="n">
        <v>1339.47</v>
      </c>
      <c r="D92" s="0" t="n">
        <v>1303.17</v>
      </c>
      <c r="E92" s="0" t="n">
        <v>1306.43</v>
      </c>
      <c r="F92" s="0" t="n">
        <v>-3267</v>
      </c>
      <c r="G92" s="4" t="s">
        <v>188</v>
      </c>
      <c r="H92" s="1" t="n">
        <f aca="false">C92 - B92</f>
        <v>0.370000000000118</v>
      </c>
      <c r="I92" s="1" t="n">
        <f aca="false">B92 - D92</f>
        <v>35.9299999999998</v>
      </c>
      <c r="J92" s="1" t="n">
        <f aca="false">E92 - B92</f>
        <v>-32.6699999999998</v>
      </c>
      <c r="K92" s="2" t="n">
        <f aca="false">IF(H92&gt;I92, H92, I92)</f>
        <v>35.9299999999998</v>
      </c>
      <c r="L92" s="2" t="n">
        <f aca="false">IF(H92&lt;I92,H92, I92)</f>
        <v>0.370000000000118</v>
      </c>
    </row>
    <row collapsed="false" customFormat="false" customHeight="false" hidden="false" ht="12.1" outlineLevel="0" r="93">
      <c r="A93" s="0" t="s">
        <v>189</v>
      </c>
      <c r="B93" s="0" t="n">
        <v>1335.04</v>
      </c>
      <c r="C93" s="0" t="n">
        <v>1339.16</v>
      </c>
      <c r="D93" s="0" t="n">
        <v>1333.69</v>
      </c>
      <c r="E93" s="0" t="n">
        <v>1337.95</v>
      </c>
      <c r="F93" s="0" t="n">
        <v>291</v>
      </c>
      <c r="G93" s="4" t="s">
        <v>190</v>
      </c>
      <c r="H93" s="1" t="n">
        <f aca="false">C93 - B93</f>
        <v>4.12000000000012</v>
      </c>
      <c r="I93" s="1" t="n">
        <f aca="false">B93 - D93</f>
        <v>1.34999999999991</v>
      </c>
      <c r="J93" s="1" t="n">
        <f aca="false">E93 - B93</f>
        <v>2.91000000000008</v>
      </c>
      <c r="K93" s="2" t="n">
        <f aca="false">IF(H93&gt;I93, H93, I93)</f>
        <v>4.12000000000012</v>
      </c>
      <c r="L93" s="2" t="n">
        <f aca="false">IF(H93&lt;I93,H93, I93)</f>
        <v>1.34999999999991</v>
      </c>
    </row>
    <row collapsed="false" customFormat="false" customHeight="false" hidden="false" ht="12.1" outlineLevel="0" r="94">
      <c r="A94" s="0" t="s">
        <v>191</v>
      </c>
      <c r="B94" s="0" t="n">
        <v>1327.13</v>
      </c>
      <c r="C94" s="0" t="n">
        <v>1345.03</v>
      </c>
      <c r="D94" s="0" t="n">
        <v>1324.17</v>
      </c>
      <c r="E94" s="0" t="n">
        <v>1335.36</v>
      </c>
      <c r="F94" s="0" t="n">
        <v>823</v>
      </c>
      <c r="G94" s="4" t="s">
        <v>192</v>
      </c>
      <c r="H94" s="1" t="n">
        <f aca="false">C94 - B94</f>
        <v>17.8999999999999</v>
      </c>
      <c r="I94" s="1" t="n">
        <f aca="false">B94 - D94</f>
        <v>2.96000000000004</v>
      </c>
      <c r="J94" s="1" t="n">
        <f aca="false">E94 - B94</f>
        <v>8.22999999999979</v>
      </c>
      <c r="K94" s="2" t="n">
        <f aca="false">IF(H94&gt;I94, H94, I94)</f>
        <v>17.8999999999999</v>
      </c>
      <c r="L94" s="2" t="n">
        <f aca="false">IF(H94&lt;I94,H94, I94)</f>
        <v>2.96000000000004</v>
      </c>
    </row>
    <row collapsed="false" customFormat="false" customHeight="false" hidden="false" ht="12.1" outlineLevel="0" r="95">
      <c r="A95" s="0" t="s">
        <v>193</v>
      </c>
      <c r="B95" s="0" t="n">
        <v>1318.94</v>
      </c>
      <c r="C95" s="0" t="n">
        <v>1332.3</v>
      </c>
      <c r="D95" s="0" t="n">
        <v>1317.77</v>
      </c>
      <c r="E95" s="0" t="n">
        <v>1327.32</v>
      </c>
      <c r="F95" s="0" t="n">
        <v>838</v>
      </c>
      <c r="G95" s="4" t="s">
        <v>118</v>
      </c>
      <c r="H95" s="1" t="n">
        <f aca="false">C95 - B95</f>
        <v>13.3599999999999</v>
      </c>
      <c r="I95" s="1" t="n">
        <f aca="false">B95 - D95</f>
        <v>1.17000000000007</v>
      </c>
      <c r="J95" s="1" t="n">
        <f aca="false">E95 - B95</f>
        <v>8.37999999999988</v>
      </c>
      <c r="K95" s="2" t="n">
        <f aca="false">IF(H95&gt;I95, H95, I95)</f>
        <v>13.3599999999999</v>
      </c>
      <c r="L95" s="2" t="n">
        <f aca="false">IF(H95&lt;I95,H95, I95)</f>
        <v>1.17000000000007</v>
      </c>
    </row>
    <row collapsed="false" customFormat="false" customHeight="false" hidden="false" ht="12.1" outlineLevel="0" r="96">
      <c r="A96" s="0" t="s">
        <v>194</v>
      </c>
      <c r="B96" s="0" t="n">
        <v>1319.61</v>
      </c>
      <c r="C96" s="0" t="n">
        <v>1324.72</v>
      </c>
      <c r="D96" s="0" t="n">
        <v>1313.41</v>
      </c>
      <c r="E96" s="0" t="n">
        <v>1319.11</v>
      </c>
      <c r="F96" s="0" t="n">
        <v>-50</v>
      </c>
      <c r="G96" s="4" t="s">
        <v>195</v>
      </c>
      <c r="H96" s="1" t="n">
        <f aca="false">C96 - B96</f>
        <v>5.11000000000013</v>
      </c>
      <c r="I96" s="1" t="n">
        <f aca="false">B96 - D96</f>
        <v>6.19999999999982</v>
      </c>
      <c r="J96" s="1" t="n">
        <f aca="false">E96 - B96</f>
        <v>-0.5</v>
      </c>
      <c r="K96" s="2" t="n">
        <f aca="false">IF(H96&gt;I96, H96, I96)</f>
        <v>6.19999999999982</v>
      </c>
      <c r="L96" s="2" t="n">
        <f aca="false">IF(H96&lt;I96,H96, I96)</f>
        <v>5.11000000000013</v>
      </c>
    </row>
    <row collapsed="false" customFormat="false" customHeight="false" hidden="false" ht="12.1" outlineLevel="0" r="97">
      <c r="A97" s="0" t="s">
        <v>196</v>
      </c>
      <c r="B97" s="0" t="n">
        <v>1320.39</v>
      </c>
      <c r="C97" s="0" t="n">
        <v>1320.64</v>
      </c>
      <c r="D97" s="0" t="n">
        <v>1311.43</v>
      </c>
      <c r="E97" s="0" t="n">
        <v>1319.74</v>
      </c>
      <c r="F97" s="0" t="n">
        <v>-65</v>
      </c>
      <c r="G97" s="4" t="s">
        <v>98</v>
      </c>
      <c r="H97" s="1" t="n">
        <f aca="false">C97 - B97</f>
        <v>0.25</v>
      </c>
      <c r="I97" s="1" t="n">
        <f aca="false">B97 - D97</f>
        <v>8.96000000000004</v>
      </c>
      <c r="J97" s="1" t="n">
        <f aca="false">E97 - B97</f>
        <v>-0.650000000000091</v>
      </c>
      <c r="K97" s="2" t="n">
        <f aca="false">IF(H97&gt;I97, H97, I97)</f>
        <v>8.96000000000004</v>
      </c>
      <c r="L97" s="2" t="n">
        <f aca="false">IF(H97&lt;I97,H97, I97)</f>
        <v>0.25</v>
      </c>
    </row>
    <row collapsed="false" customFormat="false" customHeight="false" hidden="false" ht="12.1" outlineLevel="0" r="98">
      <c r="A98" s="0" t="s">
        <v>197</v>
      </c>
      <c r="B98" s="0" t="n">
        <v>1319.99</v>
      </c>
      <c r="C98" s="0" t="n">
        <v>1323.15</v>
      </c>
      <c r="D98" s="0" t="n">
        <v>1318.61</v>
      </c>
      <c r="E98" s="0" t="n">
        <v>1320.34</v>
      </c>
      <c r="F98" s="0" t="n">
        <v>35</v>
      </c>
      <c r="G98" s="4" t="s">
        <v>20</v>
      </c>
      <c r="H98" s="1" t="n">
        <f aca="false">C98 - B98</f>
        <v>3.16000000000008</v>
      </c>
      <c r="I98" s="1" t="n">
        <f aca="false">B98 - D98</f>
        <v>1.38000000000011</v>
      </c>
      <c r="J98" s="1" t="n">
        <f aca="false">E98 - B98</f>
        <v>0.349999999999909</v>
      </c>
      <c r="K98" s="2" t="n">
        <f aca="false">IF(H98&gt;I98, H98, I98)</f>
        <v>3.16000000000008</v>
      </c>
      <c r="L98" s="2" t="n">
        <f aca="false">IF(H98&lt;I98,H98, I98)</f>
        <v>1.38000000000011</v>
      </c>
    </row>
    <row collapsed="false" customFormat="false" customHeight="false" hidden="false" ht="12.1" outlineLevel="0" r="99">
      <c r="A99" s="0" t="s">
        <v>198</v>
      </c>
      <c r="B99" s="0" t="n">
        <v>1326.6</v>
      </c>
      <c r="C99" s="0" t="n">
        <v>1327.38</v>
      </c>
      <c r="D99" s="0" t="n">
        <v>1309.59</v>
      </c>
      <c r="E99" s="0" t="n">
        <v>1319.16</v>
      </c>
      <c r="F99" s="0" t="n">
        <v>-744</v>
      </c>
      <c r="G99" s="4" t="s">
        <v>144</v>
      </c>
      <c r="H99" s="1" t="n">
        <f aca="false">C99 - B99</f>
        <v>0.7800000000002</v>
      </c>
      <c r="I99" s="1" t="n">
        <f aca="false">B99 - D99</f>
        <v>17.01</v>
      </c>
      <c r="J99" s="1" t="n">
        <f aca="false">E99 - B99</f>
        <v>-7.43999999999983</v>
      </c>
      <c r="K99" s="2" t="n">
        <f aca="false">IF(H99&gt;I99, H99, I99)</f>
        <v>17.01</v>
      </c>
      <c r="L99" s="2" t="n">
        <f aca="false">IF(H99&lt;I99,H99, I99)</f>
        <v>0.7800000000002</v>
      </c>
    </row>
    <row collapsed="false" customFormat="false" customHeight="false" hidden="false" ht="12.1" outlineLevel="0" r="100">
      <c r="A100" s="0" t="s">
        <v>199</v>
      </c>
      <c r="B100" s="0" t="n">
        <v>1326.09</v>
      </c>
      <c r="C100" s="0" t="n">
        <v>1331.93</v>
      </c>
      <c r="D100" s="0" t="n">
        <v>1321.25</v>
      </c>
      <c r="E100" s="0" t="n">
        <v>1326.57</v>
      </c>
      <c r="F100" s="0" t="n">
        <v>48</v>
      </c>
      <c r="G100" s="4" t="s">
        <v>34</v>
      </c>
      <c r="H100" s="1" t="n">
        <f aca="false">C100 - B100</f>
        <v>5.84000000000015</v>
      </c>
      <c r="I100" s="1" t="n">
        <f aca="false">B100 - D100</f>
        <v>4.83999999999992</v>
      </c>
      <c r="J100" s="1" t="n">
        <f aca="false">E100 - B100</f>
        <v>0.480000000000018</v>
      </c>
      <c r="K100" s="2" t="n">
        <f aca="false">IF(H100&gt;I100, H100, I100)</f>
        <v>5.84000000000015</v>
      </c>
      <c r="L100" s="2" t="n">
        <f aca="false">IF(H100&lt;I100,H100, I100)</f>
        <v>4.83999999999992</v>
      </c>
    </row>
    <row collapsed="false" customFormat="false" customHeight="false" hidden="false" ht="12.1" outlineLevel="0" r="101">
      <c r="A101" s="0" t="s">
        <v>200</v>
      </c>
      <c r="B101" s="0" t="n">
        <v>1327.09</v>
      </c>
      <c r="C101" s="0" t="n">
        <v>1332.83</v>
      </c>
      <c r="D101" s="0" t="n">
        <v>1323.79</v>
      </c>
      <c r="E101" s="0" t="n">
        <v>1326.15</v>
      </c>
      <c r="F101" s="0" t="n">
        <v>-94</v>
      </c>
      <c r="G101" s="4" t="s">
        <v>201</v>
      </c>
      <c r="H101" s="1" t="n">
        <f aca="false">C101 - B101</f>
        <v>5.74000000000001</v>
      </c>
      <c r="I101" s="1" t="n">
        <f aca="false">B101 - D101</f>
        <v>3.29999999999995</v>
      </c>
      <c r="J101" s="1" t="n">
        <f aca="false">E101 - B101</f>
        <v>-0.939999999999827</v>
      </c>
      <c r="K101" s="2" t="n">
        <f aca="false">IF(H101&gt;I101, H101, I101)</f>
        <v>5.74000000000001</v>
      </c>
      <c r="L101" s="2" t="n">
        <f aca="false">IF(H101&lt;I101,H101, I101)</f>
        <v>3.29999999999995</v>
      </c>
    </row>
    <row collapsed="false" customFormat="false" customHeight="false" hidden="false" ht="12.1" outlineLevel="0" r="102">
      <c r="A102" s="0" t="s">
        <v>202</v>
      </c>
      <c r="B102" s="0" t="n">
        <v>1316.23</v>
      </c>
      <c r="C102" s="0" t="n">
        <v>1329.46</v>
      </c>
      <c r="D102" s="0" t="n">
        <v>1310.3</v>
      </c>
      <c r="E102" s="0" t="n">
        <v>1327.03</v>
      </c>
      <c r="F102" s="0" t="n">
        <v>1080</v>
      </c>
      <c r="G102" s="4" t="s">
        <v>203</v>
      </c>
      <c r="H102" s="1" t="n">
        <f aca="false">C102 - B102</f>
        <v>13.23</v>
      </c>
      <c r="I102" s="1" t="n">
        <f aca="false">B102 - D102</f>
        <v>5.93000000000006</v>
      </c>
      <c r="J102" s="1" t="n">
        <f aca="false">E102 - B102</f>
        <v>10.8</v>
      </c>
      <c r="K102" s="2" t="n">
        <f aca="false">IF(H102&gt;I102, H102, I102)</f>
        <v>13.23</v>
      </c>
      <c r="L102" s="2" t="n">
        <f aca="false">IF(H102&lt;I102,H102, I102)</f>
        <v>5.93000000000006</v>
      </c>
    </row>
    <row collapsed="false" customFormat="false" customHeight="false" hidden="false" ht="12.1" outlineLevel="0" r="103">
      <c r="A103" s="0" t="s">
        <v>204</v>
      </c>
      <c r="B103" s="0" t="n">
        <v>1315.96</v>
      </c>
      <c r="C103" s="0" t="n">
        <v>1322.19</v>
      </c>
      <c r="D103" s="0" t="n">
        <v>1312.59</v>
      </c>
      <c r="E103" s="0" t="n">
        <v>1315.9</v>
      </c>
      <c r="F103" s="0" t="n">
        <v>-6</v>
      </c>
      <c r="G103" s="4" t="s">
        <v>64</v>
      </c>
      <c r="H103" s="1" t="n">
        <f aca="false">C103 - B103</f>
        <v>6.23000000000002</v>
      </c>
      <c r="I103" s="1" t="n">
        <f aca="false">B103 - D103</f>
        <v>3.37000000000012</v>
      </c>
      <c r="J103" s="1" t="n">
        <f aca="false">E103 - B103</f>
        <v>-0.0599999999999454</v>
      </c>
      <c r="K103" s="2" t="n">
        <f aca="false">IF(H103&gt;I103, H103, I103)</f>
        <v>6.23000000000002</v>
      </c>
      <c r="L103" s="2" t="n">
        <f aca="false">IF(H103&lt;I103,H103, I103)</f>
        <v>3.37000000000012</v>
      </c>
    </row>
    <row collapsed="false" customFormat="false" customHeight="false" hidden="false" ht="12.1" outlineLevel="0" r="104">
      <c r="A104" s="0" t="s">
        <v>205</v>
      </c>
      <c r="B104" s="0" t="n">
        <v>1318.5</v>
      </c>
      <c r="C104" s="0" t="n">
        <v>1319.74</v>
      </c>
      <c r="D104" s="0" t="n">
        <v>1306.23</v>
      </c>
      <c r="E104" s="0" t="n">
        <v>1316.2</v>
      </c>
      <c r="F104" s="0" t="n">
        <v>-230</v>
      </c>
      <c r="G104" s="4" t="s">
        <v>23</v>
      </c>
      <c r="H104" s="1" t="n">
        <f aca="false">C104 - B104</f>
        <v>1.24000000000001</v>
      </c>
      <c r="I104" s="1" t="n">
        <f aca="false">B104 - D104</f>
        <v>12.27</v>
      </c>
      <c r="J104" s="1" t="n">
        <f aca="false">E104 - B104</f>
        <v>-2.29999999999995</v>
      </c>
      <c r="K104" s="2" t="n">
        <f aca="false">IF(H104&gt;I104, H104, I104)</f>
        <v>12.27</v>
      </c>
      <c r="L104" s="2" t="n">
        <f aca="false">IF(H104&lt;I104,H104, I104)</f>
        <v>1.24000000000001</v>
      </c>
    </row>
    <row collapsed="false" customFormat="false" customHeight="false" hidden="false" ht="12.1" outlineLevel="0" r="105">
      <c r="A105" s="0" t="s">
        <v>206</v>
      </c>
      <c r="B105" s="0" t="n">
        <v>1318.24</v>
      </c>
      <c r="C105" s="0" t="n">
        <v>1324.78</v>
      </c>
      <c r="D105" s="0" t="n">
        <v>1307.52</v>
      </c>
      <c r="E105" s="0" t="n">
        <v>1318.86</v>
      </c>
      <c r="F105" s="0" t="n">
        <v>62</v>
      </c>
      <c r="G105" s="4" t="s">
        <v>14</v>
      </c>
      <c r="H105" s="1" t="n">
        <f aca="false">C105 - B105</f>
        <v>6.53999999999996</v>
      </c>
      <c r="I105" s="1" t="n">
        <f aca="false">B105 - D105</f>
        <v>10.72</v>
      </c>
      <c r="J105" s="1" t="n">
        <f aca="false">E105 - B105</f>
        <v>0.619999999999891</v>
      </c>
      <c r="K105" s="2" t="n">
        <f aca="false">IF(H105&gt;I105, H105, I105)</f>
        <v>10.72</v>
      </c>
      <c r="L105" s="2" t="n">
        <f aca="false">IF(H105&lt;I105,H105, I105)</f>
        <v>6.53999999999996</v>
      </c>
    </row>
    <row collapsed="false" customFormat="false" customHeight="false" hidden="false" ht="12.1" outlineLevel="0" r="106">
      <c r="A106" s="0" t="s">
        <v>207</v>
      </c>
      <c r="B106" s="0" t="n">
        <v>1317.29</v>
      </c>
      <c r="C106" s="0" t="n">
        <v>1325.79</v>
      </c>
      <c r="D106" s="0" t="n">
        <v>1313.79</v>
      </c>
      <c r="E106" s="0" t="n">
        <v>1317.97</v>
      </c>
      <c r="F106" s="0" t="n">
        <v>68</v>
      </c>
      <c r="G106" s="4" t="s">
        <v>14</v>
      </c>
      <c r="H106" s="1" t="n">
        <f aca="false">C106 - B106</f>
        <v>8.5</v>
      </c>
      <c r="I106" s="1" t="n">
        <f aca="false">B106 - D106</f>
        <v>3.5</v>
      </c>
      <c r="J106" s="1" t="n">
        <f aca="false">E106 - B106</f>
        <v>0.680000000000064</v>
      </c>
      <c r="K106" s="2" t="n">
        <f aca="false">IF(H106&gt;I106, H106, I106)</f>
        <v>8.5</v>
      </c>
      <c r="L106" s="2" t="n">
        <f aca="false">IF(H106&lt;I106,H106, I106)</f>
        <v>3.5</v>
      </c>
    </row>
    <row collapsed="false" customFormat="false" customHeight="false" hidden="false" ht="12.1" outlineLevel="0" r="107">
      <c r="A107" s="0" t="s">
        <v>208</v>
      </c>
      <c r="B107" s="0" t="n">
        <v>1313.71</v>
      </c>
      <c r="C107" s="0" t="n">
        <v>1318.41</v>
      </c>
      <c r="D107" s="0" t="n">
        <v>1309.94</v>
      </c>
      <c r="E107" s="0" t="n">
        <v>1317.02</v>
      </c>
      <c r="F107" s="0" t="n">
        <v>331</v>
      </c>
      <c r="G107" s="4" t="s">
        <v>209</v>
      </c>
      <c r="H107" s="1" t="n">
        <f aca="false">C107 - B107</f>
        <v>4.70000000000005</v>
      </c>
      <c r="I107" s="1" t="n">
        <f aca="false">B107 - D107</f>
        <v>3.76999999999998</v>
      </c>
      <c r="J107" s="1" t="n">
        <f aca="false">E107 - B107</f>
        <v>3.30999999999995</v>
      </c>
      <c r="K107" s="2" t="n">
        <f aca="false">IF(H107&gt;I107, H107, I107)</f>
        <v>4.70000000000005</v>
      </c>
      <c r="L107" s="2" t="n">
        <f aca="false">IF(H107&lt;I107,H107, I107)</f>
        <v>3.76999999999998</v>
      </c>
    </row>
    <row collapsed="false" customFormat="false" customHeight="false" hidden="false" ht="12.1" outlineLevel="0" r="108">
      <c r="A108" s="0" t="s">
        <v>210</v>
      </c>
      <c r="B108" s="0" t="n">
        <v>1319.06</v>
      </c>
      <c r="C108" s="0" t="n">
        <v>1321.83</v>
      </c>
      <c r="D108" s="0" t="n">
        <v>1306.42</v>
      </c>
      <c r="E108" s="0" t="n">
        <v>1314.96</v>
      </c>
      <c r="F108" s="0" t="n">
        <v>-410</v>
      </c>
      <c r="G108" s="4" t="s">
        <v>50</v>
      </c>
      <c r="H108" s="1" t="n">
        <f aca="false">C108 - B108</f>
        <v>2.76999999999998</v>
      </c>
      <c r="I108" s="1" t="n">
        <f aca="false">B108 - D108</f>
        <v>12.6399999999999</v>
      </c>
      <c r="J108" s="1" t="n">
        <f aca="false">E108 - B108</f>
        <v>-4.09999999999991</v>
      </c>
      <c r="K108" s="2" t="n">
        <f aca="false">IF(H108&gt;I108, H108, I108)</f>
        <v>12.6399999999999</v>
      </c>
      <c r="L108" s="2" t="n">
        <f aca="false">IF(H108&lt;I108,H108, I108)</f>
        <v>2.76999999999998</v>
      </c>
    </row>
    <row collapsed="false" customFormat="false" customHeight="false" hidden="false" ht="12.1" outlineLevel="0" r="109">
      <c r="A109" s="0" t="s">
        <v>211</v>
      </c>
      <c r="B109" s="0" t="n">
        <v>1277.55</v>
      </c>
      <c r="C109" s="0" t="n">
        <v>1321.46</v>
      </c>
      <c r="D109" s="0" t="n">
        <v>1275.94</v>
      </c>
      <c r="E109" s="0" t="n">
        <v>1319.65</v>
      </c>
      <c r="F109" s="0" t="n">
        <v>4210</v>
      </c>
      <c r="G109" s="4" t="s">
        <v>212</v>
      </c>
      <c r="H109" s="1" t="n">
        <f aca="false">C109 - B109</f>
        <v>43.9100000000001</v>
      </c>
      <c r="I109" s="1" t="n">
        <f aca="false">B109 - D109</f>
        <v>1.6099999999999</v>
      </c>
      <c r="J109" s="1" t="n">
        <f aca="false">E109 - B109</f>
        <v>42.1000000000001</v>
      </c>
      <c r="K109" s="2" t="n">
        <f aca="false">IF(H109&gt;I109, H109, I109)</f>
        <v>43.9100000000001</v>
      </c>
      <c r="L109" s="2" t="n">
        <f aca="false">IF(H109&lt;I109,H109, I109)</f>
        <v>1.6099999999999</v>
      </c>
    </row>
    <row collapsed="false" customFormat="false" customHeight="false" hidden="false" ht="12.1" outlineLevel="0" r="110">
      <c r="A110" s="0" t="s">
        <v>213</v>
      </c>
      <c r="B110" s="0" t="n">
        <v>1270.32</v>
      </c>
      <c r="C110" s="0" t="n">
        <v>1278.39</v>
      </c>
      <c r="D110" s="0" t="n">
        <v>1266.32</v>
      </c>
      <c r="E110" s="0" t="n">
        <v>1277.17</v>
      </c>
      <c r="F110" s="0" t="n">
        <v>685</v>
      </c>
      <c r="G110" s="4" t="s">
        <v>129</v>
      </c>
      <c r="H110" s="1" t="n">
        <f aca="false">C110 - B110</f>
        <v>8.07000000000016</v>
      </c>
      <c r="I110" s="1" t="n">
        <f aca="false">B110 - D110</f>
        <v>4</v>
      </c>
      <c r="J110" s="1" t="n">
        <f aca="false">E110 - B110</f>
        <v>6.85000000000014</v>
      </c>
      <c r="K110" s="2" t="n">
        <f aca="false">IF(H110&gt;I110, H110, I110)</f>
        <v>8.07000000000016</v>
      </c>
      <c r="L110" s="2" t="n">
        <f aca="false">IF(H110&lt;I110,H110, I110)</f>
        <v>4</v>
      </c>
    </row>
    <row collapsed="false" customFormat="false" customHeight="false" hidden="false" ht="12.1" outlineLevel="0" r="111">
      <c r="A111" s="0" t="s">
        <v>214</v>
      </c>
      <c r="B111" s="0" t="n">
        <v>1271.3</v>
      </c>
      <c r="C111" s="0" t="n">
        <v>1273.24</v>
      </c>
      <c r="D111" s="0" t="n">
        <v>1258.62</v>
      </c>
      <c r="E111" s="0" t="n">
        <v>1270.49</v>
      </c>
      <c r="F111" s="0" t="n">
        <v>-81</v>
      </c>
      <c r="G111" s="4" t="s">
        <v>126</v>
      </c>
      <c r="H111" s="1" t="n">
        <f aca="false">C111 - B111</f>
        <v>1.94000000000005</v>
      </c>
      <c r="I111" s="1" t="n">
        <f aca="false">B111 - D111</f>
        <v>12.6800000000001</v>
      </c>
      <c r="J111" s="1" t="n">
        <f aca="false">E111 - B111</f>
        <v>-0.809999999999945</v>
      </c>
      <c r="K111" s="2" t="n">
        <f aca="false">IF(H111&gt;I111, H111, I111)</f>
        <v>12.6800000000001</v>
      </c>
      <c r="L111" s="2" t="n">
        <f aca="false">IF(H111&lt;I111,H111, I111)</f>
        <v>1.94000000000005</v>
      </c>
    </row>
    <row collapsed="false" customFormat="false" customHeight="false" hidden="false" ht="12.1" outlineLevel="0" r="112">
      <c r="A112" s="0" t="s">
        <v>215</v>
      </c>
      <c r="B112" s="0" t="n">
        <v>1276.43</v>
      </c>
      <c r="C112" s="0" t="n">
        <v>1284.84</v>
      </c>
      <c r="D112" s="0" t="n">
        <v>1270.58</v>
      </c>
      <c r="E112" s="0" t="n">
        <v>1271.56</v>
      </c>
      <c r="F112" s="0" t="n">
        <v>-487</v>
      </c>
      <c r="G112" s="4" t="s">
        <v>216</v>
      </c>
      <c r="H112" s="1" t="n">
        <f aca="false">C112 - B112</f>
        <v>8.40999999999985</v>
      </c>
      <c r="I112" s="1" t="n">
        <f aca="false">B112 - D112</f>
        <v>5.85000000000014</v>
      </c>
      <c r="J112" s="1" t="n">
        <f aca="false">E112 - B112</f>
        <v>-4.87000000000012</v>
      </c>
      <c r="K112" s="2" t="n">
        <f aca="false">IF(H112&gt;I112, H112, I112)</f>
        <v>8.40999999999985</v>
      </c>
      <c r="L112" s="2" t="n">
        <f aca="false">IF(H112&lt;I112,H112, I112)</f>
        <v>5.85000000000014</v>
      </c>
    </row>
    <row collapsed="false" customFormat="false" customHeight="false" hidden="false" ht="12.1" outlineLevel="0" r="113">
      <c r="A113" s="0" t="s">
        <v>217</v>
      </c>
      <c r="B113" s="0" t="n">
        <v>1272.64</v>
      </c>
      <c r="C113" s="0" t="n">
        <v>1277.85</v>
      </c>
      <c r="D113" s="0" t="n">
        <v>1270.79</v>
      </c>
      <c r="E113" s="0" t="n">
        <v>1276.68</v>
      </c>
      <c r="F113" s="0" t="n">
        <v>404</v>
      </c>
      <c r="G113" s="4" t="s">
        <v>133</v>
      </c>
      <c r="H113" s="1" t="n">
        <f aca="false">C113 - B113</f>
        <v>5.20999999999981</v>
      </c>
      <c r="I113" s="1" t="n">
        <f aca="false">B113 - D113</f>
        <v>1.85000000000014</v>
      </c>
      <c r="J113" s="1" t="n">
        <f aca="false">E113 - B113</f>
        <v>4.03999999999996</v>
      </c>
      <c r="K113" s="2" t="n">
        <f aca="false">IF(H113&gt;I113, H113, I113)</f>
        <v>5.20999999999981</v>
      </c>
      <c r="L113" s="2" t="n">
        <f aca="false">IF(H113&lt;I113,H113, I113)</f>
        <v>1.85000000000014</v>
      </c>
    </row>
    <row collapsed="false" customFormat="false" customHeight="false" hidden="false" ht="12.1" outlineLevel="0" r="114">
      <c r="A114" s="0" t="s">
        <v>218</v>
      </c>
      <c r="B114" s="0" t="n">
        <v>1260.56</v>
      </c>
      <c r="C114" s="0" t="n">
        <v>1274.78</v>
      </c>
      <c r="D114" s="0" t="n">
        <v>1259.85</v>
      </c>
      <c r="E114" s="0" t="n">
        <v>1273.09</v>
      </c>
      <c r="F114" s="0" t="n">
        <v>1253</v>
      </c>
      <c r="G114" s="4" t="s">
        <v>219</v>
      </c>
      <c r="H114" s="1" t="n">
        <f aca="false">C114 - B114</f>
        <v>14.22</v>
      </c>
      <c r="I114" s="1" t="n">
        <f aca="false">B114 - D114</f>
        <v>0.710000000000036</v>
      </c>
      <c r="J114" s="1" t="n">
        <f aca="false">E114 - B114</f>
        <v>12.53</v>
      </c>
      <c r="K114" s="2" t="n">
        <f aca="false">IF(H114&gt;I114, H114, I114)</f>
        <v>14.22</v>
      </c>
      <c r="L114" s="2" t="n">
        <f aca="false">IF(H114&lt;I114,H114, I114)</f>
        <v>0.710000000000036</v>
      </c>
    </row>
    <row collapsed="false" customFormat="false" customHeight="false" hidden="false" ht="12.1" outlineLevel="0" r="115">
      <c r="A115" s="0" t="s">
        <v>220</v>
      </c>
      <c r="B115" s="0" t="n">
        <v>1259.76</v>
      </c>
      <c r="C115" s="0" t="n">
        <v>1265.21</v>
      </c>
      <c r="D115" s="0" t="n">
        <v>1257.69</v>
      </c>
      <c r="E115" s="0" t="n">
        <v>1260.85</v>
      </c>
      <c r="F115" s="0" t="n">
        <v>109</v>
      </c>
      <c r="G115" s="4" t="s">
        <v>221</v>
      </c>
      <c r="H115" s="1" t="n">
        <f aca="false">C115 - B115</f>
        <v>5.45000000000005</v>
      </c>
      <c r="I115" s="1" t="n">
        <f aca="false">B115 - D115</f>
        <v>2.06999999999994</v>
      </c>
      <c r="J115" s="1" t="n">
        <f aca="false">E115 - B115</f>
        <v>1.08999999999992</v>
      </c>
      <c r="K115" s="2" t="n">
        <f aca="false">IF(H115&gt;I115, H115, I115)</f>
        <v>5.45000000000005</v>
      </c>
      <c r="L115" s="2" t="n">
        <f aca="false">IF(H115&lt;I115,H115, I115)</f>
        <v>2.06999999999994</v>
      </c>
    </row>
    <row collapsed="false" customFormat="false" customHeight="false" hidden="false" ht="12.1" outlineLevel="0" r="116">
      <c r="A116" s="0" t="s">
        <v>222</v>
      </c>
      <c r="B116" s="0" t="n">
        <v>1251.59</v>
      </c>
      <c r="C116" s="0" t="n">
        <v>1263.57</v>
      </c>
      <c r="D116" s="0" t="n">
        <v>1250.24</v>
      </c>
      <c r="E116" s="0" t="n">
        <v>1259.59</v>
      </c>
      <c r="F116" s="0" t="n">
        <v>800</v>
      </c>
      <c r="G116" s="4" t="s">
        <v>223</v>
      </c>
      <c r="H116" s="1" t="n">
        <f aca="false">C116 - B116</f>
        <v>11.98</v>
      </c>
      <c r="I116" s="1" t="n">
        <f aca="false">B116 - D116</f>
        <v>1.34999999999991</v>
      </c>
      <c r="J116" s="1" t="n">
        <f aca="false">E116 - B116</f>
        <v>8</v>
      </c>
      <c r="K116" s="2" t="n">
        <f aca="false">IF(H116&gt;I116, H116, I116)</f>
        <v>11.98</v>
      </c>
      <c r="L116" s="2" t="n">
        <f aca="false">IF(H116&lt;I116,H116, I116)</f>
        <v>1.34999999999991</v>
      </c>
    </row>
    <row collapsed="false" customFormat="false" customHeight="false" hidden="false" ht="12.1" outlineLevel="0" r="117">
      <c r="A117" s="0" t="s">
        <v>224</v>
      </c>
      <c r="B117" s="0" t="n">
        <v>1252.49</v>
      </c>
      <c r="C117" s="0" t="n">
        <v>1256.94</v>
      </c>
      <c r="D117" s="0" t="n">
        <v>1251.48</v>
      </c>
      <c r="E117" s="0" t="n">
        <v>1252.08</v>
      </c>
      <c r="F117" s="0" t="n">
        <v>-41</v>
      </c>
      <c r="G117" s="4" t="s">
        <v>62</v>
      </c>
      <c r="H117" s="1" t="n">
        <f aca="false">C117 - B117</f>
        <v>4.45000000000005</v>
      </c>
      <c r="I117" s="1" t="n">
        <f aca="false">B117 - D117</f>
        <v>1.00999999999999</v>
      </c>
      <c r="J117" s="1" t="n">
        <f aca="false">E117 - B117</f>
        <v>-0.410000000000082</v>
      </c>
      <c r="K117" s="2" t="n">
        <f aca="false">IF(H117&gt;I117, H117, I117)</f>
        <v>4.45000000000005</v>
      </c>
      <c r="L117" s="2" t="n">
        <f aca="false">IF(H117&lt;I117,H117, I117)</f>
        <v>1.00999999999999</v>
      </c>
    </row>
    <row collapsed="false" customFormat="false" customHeight="false" hidden="false" ht="12.1" outlineLevel="0" r="118">
      <c r="A118" s="0" t="s">
        <v>225</v>
      </c>
      <c r="B118" s="0" t="n">
        <v>1252.91</v>
      </c>
      <c r="C118" s="0" t="n">
        <v>1257.71</v>
      </c>
      <c r="D118" s="0" t="n">
        <v>1245.84</v>
      </c>
      <c r="E118" s="0" t="n">
        <v>1253.04</v>
      </c>
      <c r="F118" s="0" t="n">
        <v>13</v>
      </c>
      <c r="G118" s="4" t="s">
        <v>158</v>
      </c>
      <c r="H118" s="1" t="n">
        <f aca="false">C118 - B118</f>
        <v>4.79999999999995</v>
      </c>
      <c r="I118" s="1" t="n">
        <f aca="false">B118 - D118</f>
        <v>7.07000000000016</v>
      </c>
      <c r="J118" s="1" t="n">
        <f aca="false">E118 - B118</f>
        <v>0.129999999999882</v>
      </c>
      <c r="K118" s="2" t="n">
        <f aca="false">IF(H118&gt;I118, H118, I118)</f>
        <v>7.07000000000016</v>
      </c>
      <c r="L118" s="2" t="n">
        <f aca="false">IF(H118&lt;I118,H118, I118)</f>
        <v>4.79999999999995</v>
      </c>
    </row>
    <row collapsed="false" customFormat="false" customHeight="false" hidden="false" ht="12.1" outlineLevel="0" r="119">
      <c r="A119" s="0" t="s">
        <v>226</v>
      </c>
      <c r="B119" s="0" t="n">
        <v>1243.5</v>
      </c>
      <c r="C119" s="0" t="n">
        <v>1257.67</v>
      </c>
      <c r="D119" s="0" t="n">
        <v>1241.07</v>
      </c>
      <c r="E119" s="0" t="n">
        <v>1253.37</v>
      </c>
      <c r="F119" s="0" t="n">
        <v>987</v>
      </c>
      <c r="G119" s="4" t="s">
        <v>227</v>
      </c>
      <c r="H119" s="1" t="n">
        <f aca="false">C119 - B119</f>
        <v>14.1700000000001</v>
      </c>
      <c r="I119" s="1" t="n">
        <f aca="false">B119 - D119</f>
        <v>2.43000000000006</v>
      </c>
      <c r="J119" s="1" t="n">
        <f aca="false">E119 - B119</f>
        <v>9.86999999999989</v>
      </c>
      <c r="K119" s="2" t="n">
        <f aca="false">IF(H119&gt;I119, H119, I119)</f>
        <v>14.1700000000001</v>
      </c>
      <c r="L119" s="2" t="n">
        <f aca="false">IF(H119&lt;I119,H119, I119)</f>
        <v>2.43000000000006</v>
      </c>
    </row>
    <row collapsed="false" customFormat="false" customHeight="false" hidden="false" ht="12.1" outlineLevel="0" r="120">
      <c r="A120" s="0" t="s">
        <v>228</v>
      </c>
      <c r="B120" s="0" t="n">
        <v>1244.33</v>
      </c>
      <c r="C120" s="0" t="n">
        <v>1249.09</v>
      </c>
      <c r="D120" s="0" t="n">
        <v>1242.84</v>
      </c>
      <c r="E120" s="0" t="n">
        <v>1243.66</v>
      </c>
      <c r="F120" s="0" t="n">
        <v>-67</v>
      </c>
      <c r="G120" s="4" t="s">
        <v>98</v>
      </c>
      <c r="H120" s="1" t="n">
        <f aca="false">C120 - B120</f>
        <v>4.75999999999999</v>
      </c>
      <c r="I120" s="1" t="n">
        <f aca="false">B120 - D120</f>
        <v>1.49000000000001</v>
      </c>
      <c r="J120" s="1" t="n">
        <f aca="false">E120 - B120</f>
        <v>-0.669999999999845</v>
      </c>
      <c r="K120" s="2" t="n">
        <f aca="false">IF(H120&gt;I120, H120, I120)</f>
        <v>4.75999999999999</v>
      </c>
      <c r="L120" s="2" t="n">
        <f aca="false">IF(H120&lt;I120,H120, I120)</f>
        <v>1.49000000000001</v>
      </c>
    </row>
    <row collapsed="false" customFormat="false" customHeight="false" hidden="false" ht="12.1" outlineLevel="0" r="121">
      <c r="A121" s="0" t="s">
        <v>229</v>
      </c>
      <c r="B121" s="0" t="n">
        <v>1243.28</v>
      </c>
      <c r="C121" s="0" t="n">
        <v>1247.64</v>
      </c>
      <c r="D121" s="0" t="n">
        <v>1240.58</v>
      </c>
      <c r="E121" s="0" t="n">
        <v>1244.79</v>
      </c>
      <c r="F121" s="0" t="n">
        <v>151</v>
      </c>
      <c r="G121" s="4" t="s">
        <v>230</v>
      </c>
      <c r="H121" s="1" t="n">
        <f aca="false">C121 - B121</f>
        <v>4.36000000000013</v>
      </c>
      <c r="I121" s="1" t="n">
        <f aca="false">B121 - D121</f>
        <v>2.70000000000005</v>
      </c>
      <c r="J121" s="1" t="n">
        <f aca="false">E121 - B121</f>
        <v>1.50999999999999</v>
      </c>
      <c r="K121" s="2" t="n">
        <f aca="false">IF(H121&gt;I121, H121, I121)</f>
        <v>4.36000000000013</v>
      </c>
      <c r="L121" s="2" t="n">
        <f aca="false">IF(H121&lt;I121,H121, I121)</f>
        <v>2.70000000000005</v>
      </c>
    </row>
    <row collapsed="false" customFormat="false" customHeight="false" hidden="false" ht="12.1" outlineLevel="0" r="122">
      <c r="A122" s="0" t="s">
        <v>231</v>
      </c>
      <c r="B122" s="0" t="n">
        <v>1249.88</v>
      </c>
      <c r="C122" s="0" t="n">
        <v>1250.74</v>
      </c>
      <c r="D122" s="0" t="n">
        <v>1241</v>
      </c>
      <c r="E122" s="0" t="n">
        <v>1243.4</v>
      </c>
      <c r="F122" s="0" t="n">
        <v>-648</v>
      </c>
      <c r="G122" s="4" t="s">
        <v>232</v>
      </c>
      <c r="H122" s="1" t="n">
        <f aca="false">C122 - B122</f>
        <v>0.8599999999999</v>
      </c>
      <c r="I122" s="1" t="n">
        <f aca="false">B122 - D122</f>
        <v>8.88000000000011</v>
      </c>
      <c r="J122" s="1" t="n">
        <f aca="false">E122 - B122</f>
        <v>-6.48000000000002</v>
      </c>
      <c r="K122" s="2" t="n">
        <f aca="false">IF(H122&gt;I122, H122, I122)</f>
        <v>8.88000000000011</v>
      </c>
      <c r="L122" s="2" t="n">
        <f aca="false">IF(H122&lt;I122,H122, I122)</f>
        <v>0.8599999999999</v>
      </c>
    </row>
    <row collapsed="false" customFormat="false" customHeight="false" hidden="false" ht="12.1" outlineLevel="0" r="123">
      <c r="A123" s="0" t="s">
        <v>233</v>
      </c>
      <c r="B123" s="0" t="n">
        <v>1255.25</v>
      </c>
      <c r="C123" s="0" t="n">
        <v>1260.35</v>
      </c>
      <c r="D123" s="0" t="n">
        <v>1242.2</v>
      </c>
      <c r="E123" s="0" t="n">
        <v>1249.34</v>
      </c>
      <c r="F123" s="0" t="n">
        <v>-591</v>
      </c>
      <c r="G123" s="4" t="s">
        <v>234</v>
      </c>
      <c r="H123" s="1" t="n">
        <f aca="false">C123 - B123</f>
        <v>5.09999999999991</v>
      </c>
      <c r="I123" s="1" t="n">
        <f aca="false">B123 - D123</f>
        <v>13.05</v>
      </c>
      <c r="J123" s="1" t="n">
        <f aca="false">E123 - B123</f>
        <v>-5.91000000000008</v>
      </c>
      <c r="K123" s="2" t="n">
        <f aca="false">IF(H123&gt;I123, H123, I123)</f>
        <v>13.05</v>
      </c>
      <c r="L123" s="2" t="n">
        <f aca="false">IF(H123&lt;I123,H123, I123)</f>
        <v>5.09999999999991</v>
      </c>
    </row>
    <row collapsed="false" customFormat="false" customHeight="false" hidden="false" ht="12.1" outlineLevel="0" r="124">
      <c r="A124" s="0" t="s">
        <v>235</v>
      </c>
      <c r="B124" s="0" t="n">
        <v>1257.89</v>
      </c>
      <c r="C124" s="0" t="n">
        <v>1260.43</v>
      </c>
      <c r="D124" s="0" t="n">
        <v>1251.43</v>
      </c>
      <c r="E124" s="0" t="n">
        <v>1255.21</v>
      </c>
      <c r="F124" s="0" t="n">
        <v>-268</v>
      </c>
      <c r="G124" s="4" t="s">
        <v>236</v>
      </c>
      <c r="H124" s="1" t="n">
        <f aca="false">C124 - B124</f>
        <v>2.53999999999996</v>
      </c>
      <c r="I124" s="1" t="n">
        <f aca="false">B124 - D124</f>
        <v>6.46000000000004</v>
      </c>
      <c r="J124" s="1" t="n">
        <f aca="false">E124 - B124</f>
        <v>-2.68000000000006</v>
      </c>
      <c r="K124" s="2" t="n">
        <f aca="false">IF(H124&gt;I124, H124, I124)</f>
        <v>6.46000000000004</v>
      </c>
      <c r="L124" s="2" t="n">
        <f aca="false">IF(H124&lt;I124,H124, I124)</f>
        <v>2.53999999999996</v>
      </c>
    </row>
    <row collapsed="false" customFormat="false" customHeight="false" hidden="false" ht="12.1" outlineLevel="0" r="125">
      <c r="A125" s="0" t="s">
        <v>237</v>
      </c>
      <c r="B125" s="0" t="n">
        <v>1264.38</v>
      </c>
      <c r="C125" s="0" t="n">
        <v>1267.07</v>
      </c>
      <c r="D125" s="0" t="n">
        <v>1255.94</v>
      </c>
      <c r="E125" s="0" t="n">
        <v>1257.89</v>
      </c>
      <c r="F125" s="0" t="n">
        <v>-649</v>
      </c>
      <c r="G125" s="4" t="s">
        <v>232</v>
      </c>
      <c r="H125" s="1" t="n">
        <f aca="false">C125 - B125</f>
        <v>2.68999999999983</v>
      </c>
      <c r="I125" s="1" t="n">
        <f aca="false">B125 - D125</f>
        <v>8.44000000000005</v>
      </c>
      <c r="J125" s="1" t="n">
        <f aca="false">E125 - B125</f>
        <v>-6.49000000000001</v>
      </c>
      <c r="K125" s="2" t="n">
        <f aca="false">IF(H125&gt;I125, H125, I125)</f>
        <v>8.44000000000005</v>
      </c>
      <c r="L125" s="2" t="n">
        <f aca="false">IF(H125&lt;I125,H125, I125)</f>
        <v>2.68999999999983</v>
      </c>
    </row>
    <row collapsed="false" customFormat="false" customHeight="false" hidden="false" ht="12.1" outlineLevel="0" r="126">
      <c r="A126" s="0" t="s">
        <v>238</v>
      </c>
      <c r="B126" s="0" t="n">
        <v>1292.26</v>
      </c>
      <c r="C126" s="0" t="n">
        <v>1293.29</v>
      </c>
      <c r="D126" s="0" t="n">
        <v>1264.24</v>
      </c>
      <c r="E126" s="0" t="n">
        <v>1264.24</v>
      </c>
      <c r="F126" s="0" t="n">
        <v>-2802</v>
      </c>
      <c r="G126" s="4" t="s">
        <v>239</v>
      </c>
      <c r="H126" s="1" t="n">
        <f aca="false">C126 - B126</f>
        <v>1.02999999999997</v>
      </c>
      <c r="I126" s="1" t="n">
        <f aca="false">B126 - D126</f>
        <v>28.02</v>
      </c>
      <c r="J126" s="1" t="n">
        <f aca="false">E126 - B126</f>
        <v>-28.02</v>
      </c>
      <c r="K126" s="2" t="n">
        <f aca="false">IF(H126&gt;I126, H126, I126)</f>
        <v>28.02</v>
      </c>
      <c r="L126" s="2" t="n">
        <f aca="false">IF(H126&lt;I126,H126, I126)</f>
        <v>1.02999999999997</v>
      </c>
    </row>
    <row collapsed="false" customFormat="false" customHeight="false" hidden="false" ht="12.1" outlineLevel="0" r="127">
      <c r="A127" s="0" t="s">
        <v>240</v>
      </c>
      <c r="B127" s="0" t="n">
        <v>1291.49</v>
      </c>
      <c r="C127" s="0" t="n">
        <v>1294.13</v>
      </c>
      <c r="D127" s="0" t="n">
        <v>1290.76</v>
      </c>
      <c r="E127" s="0" t="n">
        <v>1292.58</v>
      </c>
      <c r="F127" s="0" t="n">
        <v>109</v>
      </c>
      <c r="G127" s="4" t="s">
        <v>241</v>
      </c>
      <c r="H127" s="1" t="n">
        <f aca="false">C127 - B127</f>
        <v>2.6400000000001</v>
      </c>
      <c r="I127" s="1" t="n">
        <f aca="false">B127 - D127</f>
        <v>0.730000000000018</v>
      </c>
      <c r="J127" s="1" t="n">
        <f aca="false">E127 - B127</f>
        <v>1.08999999999992</v>
      </c>
      <c r="K127" s="2" t="n">
        <f aca="false">IF(H127&gt;I127, H127, I127)</f>
        <v>2.6400000000001</v>
      </c>
      <c r="L127" s="2" t="n">
        <f aca="false">IF(H127&lt;I127,H127, I127)</f>
        <v>0.730000000000018</v>
      </c>
    </row>
    <row collapsed="false" customFormat="false" customHeight="false" hidden="false" ht="12.1" outlineLevel="0" r="128">
      <c r="A128" s="0" t="s">
        <v>242</v>
      </c>
      <c r="B128" s="0" t="n">
        <v>1293.76</v>
      </c>
      <c r="C128" s="0" t="n">
        <v>1295.46</v>
      </c>
      <c r="D128" s="0" t="n">
        <v>1286.64</v>
      </c>
      <c r="E128" s="0" t="n">
        <v>1292.19</v>
      </c>
      <c r="F128" s="0" t="n">
        <v>-157</v>
      </c>
      <c r="G128" s="4" t="s">
        <v>243</v>
      </c>
      <c r="H128" s="1" t="n">
        <f aca="false">C128 - B128</f>
        <v>1.70000000000005</v>
      </c>
      <c r="I128" s="1" t="n">
        <f aca="false">B128 - D128</f>
        <v>7.11999999999989</v>
      </c>
      <c r="J128" s="1" t="n">
        <f aca="false">E128 - B128</f>
        <v>-1.56999999999994</v>
      </c>
      <c r="K128" s="2" t="n">
        <f aca="false">IF(H128&gt;I128, H128, I128)</f>
        <v>7.11999999999989</v>
      </c>
      <c r="L128" s="2" t="n">
        <f aca="false">IF(H128&lt;I128,H128, I128)</f>
        <v>1.70000000000005</v>
      </c>
    </row>
    <row collapsed="false" customFormat="false" customHeight="false" hidden="false" ht="12.1" outlineLevel="0" r="129">
      <c r="A129" s="0" t="s">
        <v>244</v>
      </c>
      <c r="B129" s="0" t="n">
        <v>1291.49</v>
      </c>
      <c r="C129" s="0" t="n">
        <v>1303.64</v>
      </c>
      <c r="D129" s="0" t="n">
        <v>1290.03</v>
      </c>
      <c r="E129" s="0" t="n">
        <v>1293.85</v>
      </c>
      <c r="F129" s="0" t="n">
        <v>236</v>
      </c>
      <c r="G129" s="4" t="s">
        <v>131</v>
      </c>
      <c r="H129" s="1" t="n">
        <f aca="false">C129 - B129</f>
        <v>12.1500000000001</v>
      </c>
      <c r="I129" s="1" t="n">
        <f aca="false">B129 - D129</f>
        <v>1.46000000000004</v>
      </c>
      <c r="J129" s="1" t="n">
        <f aca="false">E129 - B129</f>
        <v>2.3599999999999</v>
      </c>
      <c r="K129" s="2" t="n">
        <f aca="false">IF(H129&gt;I129, H129, I129)</f>
        <v>12.1500000000001</v>
      </c>
      <c r="L129" s="2" t="n">
        <f aca="false">IF(H129&lt;I129,H129, I129)</f>
        <v>1.46000000000004</v>
      </c>
    </row>
    <row collapsed="false" customFormat="false" customHeight="false" hidden="false" ht="12.1" outlineLevel="0" r="130">
      <c r="A130" s="0" t="s">
        <v>245</v>
      </c>
      <c r="B130" s="0" t="n">
        <v>1293.75</v>
      </c>
      <c r="C130" s="0" t="n">
        <v>1296.24</v>
      </c>
      <c r="D130" s="0" t="n">
        <v>1283.24</v>
      </c>
      <c r="E130" s="0" t="n">
        <v>1291.52</v>
      </c>
      <c r="F130" s="0" t="n">
        <v>-223</v>
      </c>
      <c r="G130" s="4" t="s">
        <v>23</v>
      </c>
      <c r="H130" s="1" t="n">
        <f aca="false">C130 - B130</f>
        <v>2.49000000000001</v>
      </c>
      <c r="I130" s="1" t="n">
        <f aca="false">B130 - D130</f>
        <v>10.51</v>
      </c>
      <c r="J130" s="1" t="n">
        <f aca="false">E130 - B130</f>
        <v>-2.23000000000002</v>
      </c>
      <c r="K130" s="2" t="n">
        <f aca="false">IF(H130&gt;I130, H130, I130)</f>
        <v>10.51</v>
      </c>
      <c r="L130" s="2" t="n">
        <f aca="false">IF(H130&lt;I130,H130, I130)</f>
        <v>2.49000000000001</v>
      </c>
    </row>
    <row collapsed="false" customFormat="false" customHeight="false" hidden="false" ht="12.1" outlineLevel="0" r="131">
      <c r="A131" s="0" t="s">
        <v>246</v>
      </c>
      <c r="B131" s="0" t="n">
        <v>1292.51</v>
      </c>
      <c r="C131" s="0" t="n">
        <v>1296.82</v>
      </c>
      <c r="D131" s="0" t="n">
        <v>1285.92</v>
      </c>
      <c r="E131" s="0" t="n">
        <v>1293.99</v>
      </c>
      <c r="F131" s="0" t="n">
        <v>148</v>
      </c>
      <c r="G131" s="4" t="s">
        <v>83</v>
      </c>
      <c r="H131" s="1" t="n">
        <f aca="false">C131 - B131</f>
        <v>4.30999999999995</v>
      </c>
      <c r="I131" s="1" t="n">
        <f aca="false">B131 - D131</f>
        <v>6.58999999999992</v>
      </c>
      <c r="J131" s="1" t="n">
        <f aca="false">E131 - B131</f>
        <v>1.48000000000002</v>
      </c>
      <c r="K131" s="2" t="n">
        <f aca="false">IF(H131&gt;I131, H131, I131)</f>
        <v>6.58999999999992</v>
      </c>
      <c r="L131" s="2" t="n">
        <f aca="false">IF(H131&lt;I131,H131, I131)</f>
        <v>4.30999999999995</v>
      </c>
    </row>
    <row collapsed="false" customFormat="false" customHeight="false" hidden="false" ht="12.1" outlineLevel="0" r="132">
      <c r="A132" s="0" t="s">
        <v>247</v>
      </c>
      <c r="B132" s="0" t="n">
        <v>1292</v>
      </c>
      <c r="C132" s="0" t="n">
        <v>1305.34</v>
      </c>
      <c r="D132" s="0" t="n">
        <v>1289.26</v>
      </c>
      <c r="E132" s="0" t="n">
        <v>1292.21</v>
      </c>
      <c r="F132" s="0" t="n">
        <v>21</v>
      </c>
      <c r="G132" s="4" t="s">
        <v>248</v>
      </c>
      <c r="H132" s="1" t="n">
        <f aca="false">C132 - B132</f>
        <v>13.3399999999999</v>
      </c>
      <c r="I132" s="1" t="n">
        <f aca="false">B132 - D132</f>
        <v>2.74000000000001</v>
      </c>
      <c r="J132" s="1" t="n">
        <f aca="false">E132 - B132</f>
        <v>0.210000000000036</v>
      </c>
      <c r="K132" s="2" t="n">
        <f aca="false">IF(H132&gt;I132, H132, I132)</f>
        <v>13.3399999999999</v>
      </c>
      <c r="L132" s="2" t="n">
        <f aca="false">IF(H132&lt;I132,H132, I132)</f>
        <v>2.74000000000001</v>
      </c>
    </row>
    <row collapsed="false" customFormat="false" customHeight="false" hidden="false" ht="12.1" outlineLevel="0" r="133">
      <c r="A133" s="0" t="s">
        <v>249</v>
      </c>
      <c r="B133" s="0" t="n">
        <v>1296.06</v>
      </c>
      <c r="C133" s="0" t="n">
        <v>1298.19</v>
      </c>
      <c r="D133" s="0" t="n">
        <v>1287.75</v>
      </c>
      <c r="E133" s="0" t="n">
        <v>1293.26</v>
      </c>
      <c r="F133" s="0" t="n">
        <v>-280</v>
      </c>
      <c r="G133" s="4" t="s">
        <v>140</v>
      </c>
      <c r="H133" s="1" t="n">
        <f aca="false">C133 - B133</f>
        <v>2.13000000000011</v>
      </c>
      <c r="I133" s="1" t="n">
        <f aca="false">B133 - D133</f>
        <v>8.30999999999995</v>
      </c>
      <c r="J133" s="1" t="n">
        <f aca="false">E133 - B133</f>
        <v>-2.79999999999995</v>
      </c>
      <c r="K133" s="2" t="n">
        <f aca="false">IF(H133&gt;I133, H133, I133)</f>
        <v>8.30999999999995</v>
      </c>
      <c r="L133" s="2" t="n">
        <f aca="false">IF(H133&lt;I133,H133, I133)</f>
        <v>2.13000000000011</v>
      </c>
    </row>
    <row collapsed="false" customFormat="false" customHeight="false" hidden="false" ht="12.1" outlineLevel="0" r="134">
      <c r="A134" s="0" t="s">
        <v>250</v>
      </c>
      <c r="B134" s="0" t="n">
        <v>1305.4</v>
      </c>
      <c r="C134" s="0" t="n">
        <v>1307.04</v>
      </c>
      <c r="D134" s="0" t="n">
        <v>1290.81</v>
      </c>
      <c r="E134" s="0" t="n">
        <v>1295.74</v>
      </c>
      <c r="F134" s="0" t="n">
        <v>-966</v>
      </c>
      <c r="G134" s="4" t="s">
        <v>251</v>
      </c>
      <c r="H134" s="1" t="n">
        <f aca="false">C134 - B134</f>
        <v>1.63999999999987</v>
      </c>
      <c r="I134" s="1" t="n">
        <f aca="false">B134 - D134</f>
        <v>14.5900000000001</v>
      </c>
      <c r="J134" s="1" t="n">
        <f aca="false">E134 - B134</f>
        <v>-9.66000000000008</v>
      </c>
      <c r="K134" s="2" t="n">
        <f aca="false">IF(H134&gt;I134, H134, I134)</f>
        <v>14.5900000000001</v>
      </c>
      <c r="L134" s="2" t="n">
        <f aca="false">IF(H134&lt;I134,H134, I134)</f>
        <v>1.63999999999987</v>
      </c>
    </row>
    <row collapsed="false" customFormat="false" customHeight="false" hidden="false" ht="12.1" outlineLevel="0" r="135">
      <c r="A135" s="0" t="s">
        <v>252</v>
      </c>
      <c r="B135" s="0" t="n">
        <v>1293.11</v>
      </c>
      <c r="C135" s="0" t="n">
        <v>1308.93</v>
      </c>
      <c r="D135" s="0" t="n">
        <v>1291.52</v>
      </c>
      <c r="E135" s="0" t="n">
        <v>1305.12</v>
      </c>
      <c r="F135" s="0" t="n">
        <v>1201</v>
      </c>
      <c r="G135" s="4" t="s">
        <v>253</v>
      </c>
      <c r="H135" s="1" t="n">
        <f aca="false">C135 - B135</f>
        <v>15.8200000000002</v>
      </c>
      <c r="I135" s="1" t="n">
        <f aca="false">B135 - D135</f>
        <v>1.58999999999992</v>
      </c>
      <c r="J135" s="1" t="n">
        <f aca="false">E135 - B135</f>
        <v>12.01</v>
      </c>
      <c r="K135" s="2" t="n">
        <f aca="false">IF(H135&gt;I135, H135, I135)</f>
        <v>15.8200000000002</v>
      </c>
      <c r="L135" s="2" t="n">
        <f aca="false">IF(H135&lt;I135,H135, I135)</f>
        <v>1.58999999999992</v>
      </c>
    </row>
    <row collapsed="false" customFormat="false" customHeight="false" hidden="false" ht="12.1" outlineLevel="0" r="136">
      <c r="A136" s="0" t="s">
        <v>254</v>
      </c>
      <c r="B136" s="0" t="n">
        <v>1295.3</v>
      </c>
      <c r="C136" s="0" t="n">
        <v>1298.67</v>
      </c>
      <c r="D136" s="0" t="n">
        <v>1289.09</v>
      </c>
      <c r="E136" s="0" t="n">
        <v>1293.3</v>
      </c>
      <c r="F136" s="0" t="n">
        <v>-200</v>
      </c>
      <c r="G136" s="4" t="s">
        <v>255</v>
      </c>
      <c r="H136" s="1" t="n">
        <f aca="false">C136 - B136</f>
        <v>3.37000000000012</v>
      </c>
      <c r="I136" s="1" t="n">
        <f aca="false">B136 - D136</f>
        <v>6.21000000000004</v>
      </c>
      <c r="J136" s="1" t="n">
        <f aca="false">E136 - B136</f>
        <v>-2</v>
      </c>
      <c r="K136" s="2" t="n">
        <f aca="false">IF(H136&gt;I136, H136, I136)</f>
        <v>6.21000000000004</v>
      </c>
      <c r="L136" s="2" t="n">
        <f aca="false">IF(H136&lt;I136,H136, I136)</f>
        <v>3.37000000000012</v>
      </c>
    </row>
    <row collapsed="false" customFormat="false" customHeight="false" hidden="false" ht="12.1" outlineLevel="0" r="137">
      <c r="A137" s="0" t="s">
        <v>256</v>
      </c>
      <c r="B137" s="0" t="n">
        <v>1288.99</v>
      </c>
      <c r="C137" s="0" t="n">
        <v>1303.8</v>
      </c>
      <c r="D137" s="0" t="n">
        <v>1277.69</v>
      </c>
      <c r="E137" s="0" t="n">
        <v>1295.24</v>
      </c>
      <c r="F137" s="0" t="n">
        <v>625</v>
      </c>
      <c r="G137" s="4" t="s">
        <v>257</v>
      </c>
      <c r="H137" s="1" t="n">
        <f aca="false">C137 - B137</f>
        <v>14.8099999999999</v>
      </c>
      <c r="I137" s="1" t="n">
        <f aca="false">B137 - D137</f>
        <v>11.3</v>
      </c>
      <c r="J137" s="1" t="n">
        <f aca="false">E137 - B137</f>
        <v>6.25</v>
      </c>
      <c r="K137" s="2" t="n">
        <f aca="false">IF(H137&gt;I137, H137, I137)</f>
        <v>14.8099999999999</v>
      </c>
      <c r="L137" s="2" t="n">
        <f aca="false">IF(H137&lt;I137,H137, I137)</f>
        <v>11.3</v>
      </c>
    </row>
    <row collapsed="false" customFormat="false" customHeight="false" hidden="false" ht="12.1" outlineLevel="0" r="138">
      <c r="A138" s="0" t="s">
        <v>258</v>
      </c>
      <c r="B138" s="0" t="n">
        <v>1289.29</v>
      </c>
      <c r="C138" s="0" t="n">
        <v>1294.34</v>
      </c>
      <c r="D138" s="0" t="n">
        <v>1285.49</v>
      </c>
      <c r="E138" s="0" t="n">
        <v>1288.57</v>
      </c>
      <c r="F138" s="0" t="n">
        <v>-72</v>
      </c>
      <c r="G138" s="4" t="s">
        <v>126</v>
      </c>
      <c r="H138" s="1" t="n">
        <f aca="false">C138 - B138</f>
        <v>5.04999999999995</v>
      </c>
      <c r="I138" s="1" t="n">
        <f aca="false">B138 - D138</f>
        <v>3.79999999999995</v>
      </c>
      <c r="J138" s="1" t="n">
        <f aca="false">E138 - B138</f>
        <v>-0.720000000000027</v>
      </c>
      <c r="K138" s="2" t="n">
        <f aca="false">IF(H138&gt;I138, H138, I138)</f>
        <v>5.04999999999995</v>
      </c>
      <c r="L138" s="2" t="n">
        <f aca="false">IF(H138&lt;I138,H138, I138)</f>
        <v>3.79999999999995</v>
      </c>
    </row>
    <row collapsed="false" customFormat="false" customHeight="false" hidden="false" ht="12.1" outlineLevel="0" r="139">
      <c r="A139" s="0" t="s">
        <v>259</v>
      </c>
      <c r="B139" s="0" t="n">
        <v>1289.51</v>
      </c>
      <c r="C139" s="0" t="n">
        <v>1295.31</v>
      </c>
      <c r="D139" s="0" t="n">
        <v>1285</v>
      </c>
      <c r="E139" s="0" t="n">
        <v>1288.93</v>
      </c>
      <c r="F139" s="0" t="n">
        <v>-58</v>
      </c>
      <c r="G139" s="4" t="s">
        <v>195</v>
      </c>
      <c r="H139" s="1" t="n">
        <f aca="false">C139 - B139</f>
        <v>5.79999999999995</v>
      </c>
      <c r="I139" s="1" t="n">
        <f aca="false">B139 - D139</f>
        <v>4.50999999999999</v>
      </c>
      <c r="J139" s="1" t="n">
        <f aca="false">E139 - B139</f>
        <v>-0.579999999999927</v>
      </c>
      <c r="K139" s="2" t="n">
        <f aca="false">IF(H139&gt;I139, H139, I139)</f>
        <v>5.79999999999995</v>
      </c>
      <c r="L139" s="2" t="n">
        <f aca="false">IF(H139&lt;I139,H139, I139)</f>
        <v>4.50999999999999</v>
      </c>
    </row>
    <row collapsed="false" customFormat="false" customHeight="false" hidden="false" ht="12.1" outlineLevel="0" r="140">
      <c r="A140" s="0" t="s">
        <v>260</v>
      </c>
      <c r="B140" s="0" t="n">
        <v>1307.64</v>
      </c>
      <c r="C140" s="0" t="n">
        <v>1314.46</v>
      </c>
      <c r="D140" s="0" t="n">
        <v>1286.59</v>
      </c>
      <c r="E140" s="0" t="n">
        <v>1289.71</v>
      </c>
      <c r="F140" s="0" t="n">
        <v>-1793</v>
      </c>
      <c r="G140" s="4" t="s">
        <v>261</v>
      </c>
      <c r="H140" s="1" t="n">
        <f aca="false">C140 - B140</f>
        <v>6.81999999999994</v>
      </c>
      <c r="I140" s="1" t="n">
        <f aca="false">B140 - D140</f>
        <v>21.0500000000002</v>
      </c>
      <c r="J140" s="1" t="n">
        <f aca="false">E140 - B140</f>
        <v>-17.9300000000001</v>
      </c>
      <c r="K140" s="2" t="n">
        <f aca="false">IF(H140&gt;I140, H140, I140)</f>
        <v>21.0500000000002</v>
      </c>
      <c r="L140" s="2" t="n">
        <f aca="false">IF(H140&lt;I140,H140, I140)</f>
        <v>6.81999999999994</v>
      </c>
    </row>
    <row collapsed="false" customFormat="false" customHeight="false" hidden="false" ht="12.1" outlineLevel="0" r="141">
      <c r="A141" s="0" t="s">
        <v>262</v>
      </c>
      <c r="B141" s="0" t="n">
        <v>1309.64</v>
      </c>
      <c r="C141" s="0" t="n">
        <v>1313.99</v>
      </c>
      <c r="D141" s="0" t="n">
        <v>1304.31</v>
      </c>
      <c r="E141" s="0" t="n">
        <v>1307.82</v>
      </c>
      <c r="F141" s="0" t="n">
        <v>-182</v>
      </c>
      <c r="G141" s="4" t="s">
        <v>263</v>
      </c>
      <c r="H141" s="1" t="n">
        <f aca="false">C141 - B141</f>
        <v>4.34999999999991</v>
      </c>
      <c r="I141" s="1" t="n">
        <f aca="false">B141 - D141</f>
        <v>5.33000000000015</v>
      </c>
      <c r="J141" s="1" t="n">
        <f aca="false">E141 - B141</f>
        <v>-1.82000000000016</v>
      </c>
      <c r="K141" s="2" t="n">
        <f aca="false">IF(H141&gt;I141, H141, I141)</f>
        <v>5.33000000000015</v>
      </c>
      <c r="L141" s="2" t="n">
        <f aca="false">IF(H141&lt;I141,H141, I141)</f>
        <v>4.34999999999991</v>
      </c>
    </row>
    <row collapsed="false" customFormat="false" customHeight="false" hidden="false" ht="12.1" outlineLevel="0" r="142">
      <c r="A142" s="0" t="s">
        <v>264</v>
      </c>
      <c r="B142" s="0" t="n">
        <v>1300.24</v>
      </c>
      <c r="C142" s="0" t="n">
        <v>1315.56</v>
      </c>
      <c r="D142" s="0" t="n">
        <v>1299.41</v>
      </c>
      <c r="E142" s="0" t="n">
        <v>1309.94</v>
      </c>
      <c r="F142" s="0" t="n">
        <v>970</v>
      </c>
      <c r="G142" s="4" t="s">
        <v>265</v>
      </c>
      <c r="H142" s="1" t="n">
        <f aca="false">C142 - B142</f>
        <v>15.3199999999999</v>
      </c>
      <c r="I142" s="1" t="n">
        <f aca="false">B142 - D142</f>
        <v>0.829999999999927</v>
      </c>
      <c r="J142" s="1" t="n">
        <f aca="false">E142 - B142</f>
        <v>9.70000000000005</v>
      </c>
      <c r="K142" s="2" t="n">
        <f aca="false">IF(H142&gt;I142, H142, I142)</f>
        <v>15.3199999999999</v>
      </c>
      <c r="L142" s="2" t="n">
        <f aca="false">IF(H142&lt;I142,H142, I142)</f>
        <v>0.829999999999927</v>
      </c>
    </row>
    <row collapsed="false" customFormat="false" customHeight="false" hidden="false" ht="12.1" outlineLevel="0" r="143">
      <c r="A143" s="0" t="s">
        <v>266</v>
      </c>
      <c r="B143" s="0" t="n">
        <v>1283.83</v>
      </c>
      <c r="C143" s="0" t="n">
        <v>1304.63</v>
      </c>
      <c r="D143" s="0" t="n">
        <v>1274.09</v>
      </c>
      <c r="E143" s="0" t="n">
        <v>1299.96</v>
      </c>
      <c r="F143" s="0" t="n">
        <v>1613</v>
      </c>
      <c r="G143" s="4" t="s">
        <v>267</v>
      </c>
      <c r="H143" s="1" t="n">
        <f aca="false">C143 - B143</f>
        <v>20.8000000000002</v>
      </c>
      <c r="I143" s="1" t="n">
        <f aca="false">B143 - D143</f>
        <v>9.74000000000001</v>
      </c>
      <c r="J143" s="1" t="n">
        <f aca="false">E143 - B143</f>
        <v>16.1300000000001</v>
      </c>
      <c r="K143" s="2" t="n">
        <f aca="false">IF(H143&gt;I143, H143, I143)</f>
        <v>20.8000000000002</v>
      </c>
      <c r="L143" s="2" t="n">
        <f aca="false">IF(H143&lt;I143,H143, I143)</f>
        <v>9.74000000000001</v>
      </c>
    </row>
    <row collapsed="false" customFormat="false" customHeight="false" hidden="false" ht="12.1" outlineLevel="0" r="144">
      <c r="A144" s="0" t="s">
        <v>268</v>
      </c>
      <c r="B144" s="0" t="n">
        <v>1291.1</v>
      </c>
      <c r="C144" s="0" t="n">
        <v>1292.83</v>
      </c>
      <c r="D144" s="0" t="n">
        <v>1277.21</v>
      </c>
      <c r="E144" s="0" t="n">
        <v>1284.07</v>
      </c>
      <c r="F144" s="0" t="n">
        <v>-703</v>
      </c>
      <c r="G144" s="4" t="s">
        <v>269</v>
      </c>
      <c r="H144" s="1" t="n">
        <f aca="false">C144 - B144</f>
        <v>1.73000000000002</v>
      </c>
      <c r="I144" s="1" t="n">
        <f aca="false">B144 - D144</f>
        <v>13.8899999999999</v>
      </c>
      <c r="J144" s="1" t="n">
        <f aca="false">E144 - B144</f>
        <v>-7.02999999999997</v>
      </c>
      <c r="K144" s="2" t="n">
        <f aca="false">IF(H144&gt;I144, H144, I144)</f>
        <v>13.8899999999999</v>
      </c>
      <c r="L144" s="2" t="n">
        <f aca="false">IF(H144&lt;I144,H144, I144)</f>
        <v>1.73000000000002</v>
      </c>
    </row>
    <row collapsed="false" customFormat="false" customHeight="false" hidden="false" ht="12.1" outlineLevel="0" r="145">
      <c r="A145" s="0" t="s">
        <v>270</v>
      </c>
      <c r="B145" s="0" t="n">
        <v>1295.5</v>
      </c>
      <c r="C145" s="0" t="n">
        <v>1298.11</v>
      </c>
      <c r="D145" s="0" t="n">
        <v>1284.94</v>
      </c>
      <c r="E145" s="0" t="n">
        <v>1291.2</v>
      </c>
      <c r="F145" s="0" t="n">
        <v>-430</v>
      </c>
      <c r="G145" s="4" t="s">
        <v>68</v>
      </c>
      <c r="H145" s="1" t="n">
        <f aca="false">C145 - B145</f>
        <v>2.6099999999999</v>
      </c>
      <c r="I145" s="1" t="n">
        <f aca="false">B145 - D145</f>
        <v>10.5599999999999</v>
      </c>
      <c r="J145" s="1" t="n">
        <f aca="false">E145 - B145</f>
        <v>-4.29999999999995</v>
      </c>
      <c r="K145" s="2" t="n">
        <f aca="false">IF(H145&gt;I145, H145, I145)</f>
        <v>10.5599999999999</v>
      </c>
      <c r="L145" s="2" t="n">
        <f aca="false">IF(H145&lt;I145,H145, I145)</f>
        <v>2.6099999999999</v>
      </c>
    </row>
    <row collapsed="false" customFormat="false" customHeight="false" hidden="false" ht="12.1" outlineLevel="0" r="146">
      <c r="A146" s="0" t="s">
        <v>271</v>
      </c>
      <c r="B146" s="0" t="n">
        <v>1295.25</v>
      </c>
      <c r="C146" s="0" t="n">
        <v>1301.31</v>
      </c>
      <c r="D146" s="0" t="n">
        <v>1286.21</v>
      </c>
      <c r="E146" s="0" t="n">
        <v>1295.61</v>
      </c>
      <c r="F146" s="0" t="n">
        <v>36</v>
      </c>
      <c r="G146" s="4" t="s">
        <v>20</v>
      </c>
      <c r="H146" s="1" t="n">
        <f aca="false">C146 - B146</f>
        <v>6.05999999999995</v>
      </c>
      <c r="I146" s="1" t="n">
        <f aca="false">B146 - D146</f>
        <v>9.03999999999996</v>
      </c>
      <c r="J146" s="1" t="n">
        <f aca="false">E146 - B146</f>
        <v>0.3599999999999</v>
      </c>
      <c r="K146" s="2" t="n">
        <f aca="false">IF(H146&gt;I146, H146, I146)</f>
        <v>9.03999999999996</v>
      </c>
      <c r="L146" s="2" t="n">
        <f aca="false">IF(H146&lt;I146,H146, I146)</f>
        <v>6.05999999999995</v>
      </c>
    </row>
    <row collapsed="false" customFormat="false" customHeight="false" hidden="false" ht="12.1" outlineLevel="0" r="147">
      <c r="A147" s="0" t="s">
        <v>272</v>
      </c>
      <c r="B147" s="0" t="n">
        <v>1302.04</v>
      </c>
      <c r="C147" s="0" t="n">
        <v>1306.43</v>
      </c>
      <c r="D147" s="0" t="n">
        <v>1291.96</v>
      </c>
      <c r="E147" s="0" t="n">
        <v>1296.48</v>
      </c>
      <c r="F147" s="0" t="n">
        <v>-556</v>
      </c>
      <c r="G147" s="4" t="s">
        <v>168</v>
      </c>
      <c r="H147" s="1" t="n">
        <f aca="false">C147 - B147</f>
        <v>4.3900000000001</v>
      </c>
      <c r="I147" s="1" t="n">
        <f aca="false">B147 - D147</f>
        <v>10.0799999999999</v>
      </c>
      <c r="J147" s="1" t="n">
        <f aca="false">E147 - B147</f>
        <v>-5.55999999999995</v>
      </c>
      <c r="K147" s="2" t="n">
        <f aca="false">IF(H147&gt;I147, H147, I147)</f>
        <v>10.0799999999999</v>
      </c>
      <c r="L147" s="2" t="n">
        <f aca="false">IF(H147&lt;I147,H147, I147)</f>
        <v>4.3900000000001</v>
      </c>
    </row>
    <row collapsed="false" customFormat="false" customHeight="false" hidden="false" ht="12.1" outlineLevel="0" r="148">
      <c r="A148" s="0" t="s">
        <v>273</v>
      </c>
      <c r="B148" s="0" t="n">
        <v>1293</v>
      </c>
      <c r="C148" s="0" t="n">
        <v>1304.95</v>
      </c>
      <c r="D148" s="0" t="n">
        <v>1290.37</v>
      </c>
      <c r="E148" s="0" t="n">
        <v>1302.65</v>
      </c>
      <c r="F148" s="0" t="n">
        <v>965</v>
      </c>
      <c r="G148" s="4" t="s">
        <v>265</v>
      </c>
      <c r="H148" s="1" t="n">
        <f aca="false">C148 - B148</f>
        <v>11.95</v>
      </c>
      <c r="I148" s="1" t="n">
        <f aca="false">B148 - D148</f>
        <v>2.63000000000011</v>
      </c>
      <c r="J148" s="1" t="n">
        <f aca="false">E148 - B148</f>
        <v>9.65000000000009</v>
      </c>
      <c r="K148" s="2" t="n">
        <f aca="false">IF(H148&gt;I148, H148, I148)</f>
        <v>11.95</v>
      </c>
      <c r="L148" s="2" t="n">
        <f aca="false">IF(H148&lt;I148,H148, I148)</f>
        <v>2.63000000000011</v>
      </c>
    </row>
    <row collapsed="false" customFormat="false" customHeight="false" hidden="false" ht="12.1" outlineLevel="0" r="149">
      <c r="A149" s="0" t="s">
        <v>274</v>
      </c>
      <c r="B149" s="0" t="n">
        <v>1283.72</v>
      </c>
      <c r="C149" s="0" t="n">
        <v>1298.48</v>
      </c>
      <c r="D149" s="0" t="n">
        <v>1268.48</v>
      </c>
      <c r="E149" s="0" t="n">
        <v>1293.06</v>
      </c>
      <c r="F149" s="0" t="n">
        <v>934</v>
      </c>
      <c r="G149" s="4" t="s">
        <v>275</v>
      </c>
      <c r="H149" s="1" t="n">
        <f aca="false">C149 - B149</f>
        <v>14.76</v>
      </c>
      <c r="I149" s="1" t="n">
        <f aca="false">B149 - D149</f>
        <v>15.24</v>
      </c>
      <c r="J149" s="1" t="n">
        <f aca="false">E149 - B149</f>
        <v>9.33999999999992</v>
      </c>
      <c r="K149" s="2" t="n">
        <f aca="false">IF(H149&gt;I149, H149, I149)</f>
        <v>15.24</v>
      </c>
      <c r="L149" s="2" t="n">
        <f aca="false">IF(H149&lt;I149,H149, I149)</f>
        <v>14.76</v>
      </c>
    </row>
    <row collapsed="false" customFormat="false" customHeight="false" hidden="false" ht="12.1" outlineLevel="0" r="150">
      <c r="A150" s="0" t="s">
        <v>276</v>
      </c>
      <c r="B150" s="0" t="n">
        <v>1283.02</v>
      </c>
      <c r="C150" s="0" t="n">
        <v>1288.98</v>
      </c>
      <c r="D150" s="0" t="n">
        <v>1280.87</v>
      </c>
      <c r="E150" s="0" t="n">
        <v>1283.66</v>
      </c>
      <c r="F150" s="0" t="n">
        <v>64</v>
      </c>
      <c r="G150" s="4" t="s">
        <v>14</v>
      </c>
      <c r="H150" s="1" t="n">
        <f aca="false">C150 - B150</f>
        <v>5.96000000000004</v>
      </c>
      <c r="I150" s="1" t="n">
        <f aca="false">B150 - D150</f>
        <v>2.15000000000009</v>
      </c>
      <c r="J150" s="1" t="n">
        <f aca="false">E150 - B150</f>
        <v>0.6400000000001</v>
      </c>
      <c r="K150" s="2" t="n">
        <f aca="false">IF(H150&gt;I150, H150, I150)</f>
        <v>5.96000000000004</v>
      </c>
      <c r="L150" s="2" t="n">
        <f aca="false">IF(H150&lt;I150,H150, I150)</f>
        <v>2.15000000000009</v>
      </c>
    </row>
    <row collapsed="false" customFormat="false" customHeight="false" hidden="false" ht="12.1" outlineLevel="0" r="151">
      <c r="A151" s="0" t="s">
        <v>277</v>
      </c>
      <c r="B151" s="0" t="n">
        <v>1289.57</v>
      </c>
      <c r="C151" s="0" t="n">
        <v>1292.74</v>
      </c>
      <c r="D151" s="0" t="n">
        <v>1276.97</v>
      </c>
      <c r="E151" s="0" t="n">
        <v>1283.66</v>
      </c>
      <c r="F151" s="0" t="n">
        <v>-591</v>
      </c>
      <c r="G151" s="4" t="s">
        <v>94</v>
      </c>
      <c r="H151" s="1" t="n">
        <f aca="false">C151 - B151</f>
        <v>3.17000000000007</v>
      </c>
      <c r="I151" s="1" t="n">
        <f aca="false">B151 - D151</f>
        <v>12.5999999999999</v>
      </c>
      <c r="J151" s="1" t="n">
        <f aca="false">E151 - B151</f>
        <v>-5.90999999999985</v>
      </c>
      <c r="K151" s="2" t="n">
        <f aca="false">IF(H151&gt;I151, H151, I151)</f>
        <v>12.5999999999999</v>
      </c>
      <c r="L151" s="2" t="n">
        <f aca="false">IF(H151&lt;I151,H151, I151)</f>
        <v>3.17000000000007</v>
      </c>
    </row>
    <row collapsed="false" customFormat="false" customHeight="false" hidden="false" ht="12.1" outlineLevel="0" r="152">
      <c r="A152" s="0" t="s">
        <v>278</v>
      </c>
      <c r="B152" s="0" t="n">
        <v>1297.64</v>
      </c>
      <c r="C152" s="0" t="n">
        <v>1301.47</v>
      </c>
      <c r="D152" s="0" t="n">
        <v>1281.85</v>
      </c>
      <c r="E152" s="0" t="n">
        <v>1289.69</v>
      </c>
      <c r="F152" s="0" t="n">
        <v>-795</v>
      </c>
      <c r="G152" s="4" t="s">
        <v>181</v>
      </c>
      <c r="H152" s="1" t="n">
        <f aca="false">C152 - B152</f>
        <v>3.82999999999993</v>
      </c>
      <c r="I152" s="1" t="n">
        <f aca="false">B152 - D152</f>
        <v>15.7900000000002</v>
      </c>
      <c r="J152" s="1" t="n">
        <f aca="false">E152 - B152</f>
        <v>-7.95000000000005</v>
      </c>
      <c r="K152" s="2" t="n">
        <f aca="false">IF(H152&gt;I152, H152, I152)</f>
        <v>15.7900000000002</v>
      </c>
      <c r="L152" s="2" t="n">
        <f aca="false">IF(H152&lt;I152,H152, I152)</f>
        <v>3.82999999999993</v>
      </c>
    </row>
    <row collapsed="false" customFormat="false" customHeight="false" hidden="false" ht="12.1" outlineLevel="0" r="153">
      <c r="A153" s="0" t="s">
        <v>279</v>
      </c>
      <c r="B153" s="0" t="n">
        <v>1294.23</v>
      </c>
      <c r="C153" s="0" t="n">
        <v>1295.15</v>
      </c>
      <c r="D153" s="0" t="n">
        <v>1294.23</v>
      </c>
      <c r="E153" s="0" t="n">
        <v>1294.46</v>
      </c>
      <c r="F153" s="0" t="n">
        <v>23</v>
      </c>
      <c r="G153" s="4" t="s">
        <v>248</v>
      </c>
      <c r="H153" s="1" t="n">
        <f aca="false">C153 - B153</f>
        <v>0.920000000000073</v>
      </c>
      <c r="I153" s="1" t="n">
        <f aca="false">B153 - D153</f>
        <v>0</v>
      </c>
      <c r="J153" s="1" t="n">
        <f aca="false">E153 - B153</f>
        <v>0.230000000000018</v>
      </c>
      <c r="K153" s="2" t="n">
        <f aca="false">IF(H153&gt;I153, H153, I153)</f>
        <v>0.920000000000073</v>
      </c>
      <c r="L153" s="2" t="n">
        <f aca="false">IF(H153&lt;I153,H153, I153)</f>
        <v>0</v>
      </c>
    </row>
    <row collapsed="false" customFormat="false" customHeight="false" hidden="false" ht="12.1" outlineLevel="0" r="154">
      <c r="A154" s="0" t="s">
        <v>280</v>
      </c>
      <c r="B154" s="0" t="n">
        <v>1301.64</v>
      </c>
      <c r="C154" s="0" t="n">
        <v>1304.1</v>
      </c>
      <c r="D154" s="0" t="n">
        <v>1293.09</v>
      </c>
      <c r="E154" s="0" t="n">
        <v>1294.91</v>
      </c>
      <c r="F154" s="0" t="n">
        <v>-673</v>
      </c>
      <c r="G154" s="4" t="s">
        <v>232</v>
      </c>
      <c r="H154" s="1" t="n">
        <f aca="false">C154 - B154</f>
        <v>2.45999999999981</v>
      </c>
      <c r="I154" s="1" t="n">
        <f aca="false">B154 - D154</f>
        <v>8.55000000000018</v>
      </c>
      <c r="J154" s="1" t="n">
        <f aca="false">E154 - B154</f>
        <v>-6.73000000000002</v>
      </c>
      <c r="K154" s="2" t="n">
        <f aca="false">IF(H154&gt;I154, H154, I154)</f>
        <v>8.55000000000018</v>
      </c>
      <c r="L154" s="2" t="n">
        <f aca="false">IF(H154&lt;I154,H154, I154)</f>
        <v>2.45999999999981</v>
      </c>
    </row>
    <row collapsed="false" customFormat="false" customHeight="false" hidden="false" ht="12.1" outlineLevel="0" r="155">
      <c r="A155" s="0" t="s">
        <v>281</v>
      </c>
      <c r="B155" s="0" t="n">
        <v>1302.1</v>
      </c>
      <c r="C155" s="0" t="n">
        <v>1307.04</v>
      </c>
      <c r="D155" s="0" t="n">
        <v>1293.5</v>
      </c>
      <c r="E155" s="0" t="n">
        <v>1302.1</v>
      </c>
      <c r="F155" s="0" t="n">
        <v>0</v>
      </c>
      <c r="G155" s="4" t="s">
        <v>64</v>
      </c>
      <c r="H155" s="1" t="n">
        <f aca="false">C155 - B155</f>
        <v>4.94000000000005</v>
      </c>
      <c r="I155" s="1" t="n">
        <f aca="false">B155 - D155</f>
        <v>8.59999999999991</v>
      </c>
      <c r="J155" s="1" t="n">
        <f aca="false">E155 - B155</f>
        <v>0</v>
      </c>
      <c r="K155" s="2" t="n">
        <f aca="false">IF(H155&gt;I155, H155, I155)</f>
        <v>8.59999999999991</v>
      </c>
      <c r="L155" s="2" t="n">
        <f aca="false">IF(H155&lt;I155,H155, I155)</f>
        <v>4.94000000000005</v>
      </c>
    </row>
    <row collapsed="false" customFormat="false" customHeight="false" hidden="false" ht="12.1" outlineLevel="0" r="156">
      <c r="A156" s="0" t="s">
        <v>282</v>
      </c>
      <c r="B156" s="0" t="n">
        <v>1326.96</v>
      </c>
      <c r="C156" s="0" t="n">
        <v>1328.14</v>
      </c>
      <c r="D156" s="0" t="n">
        <v>1286.27</v>
      </c>
      <c r="E156" s="0" t="n">
        <v>1302.45</v>
      </c>
      <c r="F156" s="0" t="n">
        <v>-2451</v>
      </c>
      <c r="G156" s="4" t="s">
        <v>283</v>
      </c>
      <c r="H156" s="1" t="n">
        <f aca="false">C156 - B156</f>
        <v>1.18000000000006</v>
      </c>
      <c r="I156" s="1" t="n">
        <f aca="false">B156 - D156</f>
        <v>40.6900000000001</v>
      </c>
      <c r="J156" s="1" t="n">
        <f aca="false">E156 - B156</f>
        <v>-24.51</v>
      </c>
      <c r="K156" s="2" t="n">
        <f aca="false">IF(H156&gt;I156, H156, I156)</f>
        <v>40.6900000000001</v>
      </c>
      <c r="L156" s="2" t="n">
        <f aca="false">IF(H156&lt;I156,H156, I156)</f>
        <v>1.18000000000006</v>
      </c>
    </row>
    <row collapsed="false" customFormat="false" customHeight="false" hidden="false" ht="12.1" outlineLevel="0" r="157">
      <c r="A157" s="0" t="s">
        <v>284</v>
      </c>
      <c r="B157" s="0" t="n">
        <v>1320.3</v>
      </c>
      <c r="C157" s="0" t="n">
        <v>1331.08</v>
      </c>
      <c r="D157" s="0" t="n">
        <v>1318.68</v>
      </c>
      <c r="E157" s="0" t="n">
        <v>1327.54</v>
      </c>
      <c r="F157" s="0" t="n">
        <v>724</v>
      </c>
      <c r="G157" s="4" t="s">
        <v>285</v>
      </c>
      <c r="H157" s="1" t="n">
        <f aca="false">C157 - B157</f>
        <v>10.78</v>
      </c>
      <c r="I157" s="1" t="n">
        <f aca="false">B157 - D157</f>
        <v>1.61999999999989</v>
      </c>
      <c r="J157" s="1" t="n">
        <f aca="false">E157 - B157</f>
        <v>7.24000000000001</v>
      </c>
      <c r="K157" s="2" t="n">
        <f aca="false">IF(H157&gt;I157, H157, I157)</f>
        <v>10.78</v>
      </c>
      <c r="L157" s="2" t="n">
        <f aca="false">IF(H157&lt;I157,H157, I157)</f>
        <v>1.61999999999989</v>
      </c>
    </row>
    <row collapsed="false" customFormat="false" customHeight="false" hidden="false" ht="12.1" outlineLevel="0" r="158">
      <c r="A158" s="0" t="s">
        <v>286</v>
      </c>
      <c r="B158" s="0" t="n">
        <v>1317.97</v>
      </c>
      <c r="C158" s="0" t="n">
        <v>1323.8</v>
      </c>
      <c r="D158" s="0" t="n">
        <v>1314.11</v>
      </c>
      <c r="E158" s="0" t="n">
        <v>1318.22</v>
      </c>
      <c r="F158" s="0" t="n">
        <v>25</v>
      </c>
      <c r="G158" s="4" t="s">
        <v>248</v>
      </c>
      <c r="H158" s="1" t="n">
        <f aca="false">C158 - B158</f>
        <v>5.82999999999993</v>
      </c>
      <c r="I158" s="1" t="n">
        <f aca="false">B158 - D158</f>
        <v>3.86000000000013</v>
      </c>
      <c r="J158" s="1" t="n">
        <f aca="false">E158 - B158</f>
        <v>0.25</v>
      </c>
      <c r="K158" s="2" t="n">
        <f aca="false">IF(H158&gt;I158, H158, I158)</f>
        <v>5.82999999999993</v>
      </c>
      <c r="L158" s="2" t="n">
        <f aca="false">IF(H158&lt;I158,H158, I158)</f>
        <v>3.86000000000013</v>
      </c>
    </row>
    <row collapsed="false" customFormat="false" customHeight="false" hidden="false" ht="12.1" outlineLevel="0" r="159">
      <c r="A159" s="0" t="s">
        <v>287</v>
      </c>
      <c r="B159" s="0" t="n">
        <v>1312.04</v>
      </c>
      <c r="C159" s="0" t="n">
        <v>1324.48</v>
      </c>
      <c r="D159" s="0" t="n">
        <v>1310.74</v>
      </c>
      <c r="E159" s="0" t="n">
        <v>1318.41</v>
      </c>
      <c r="F159" s="0" t="n">
        <v>637</v>
      </c>
      <c r="G159" s="4" t="s">
        <v>257</v>
      </c>
      <c r="H159" s="1" t="n">
        <f aca="false">C159 - B159</f>
        <v>12.4400000000001</v>
      </c>
      <c r="I159" s="1" t="n">
        <f aca="false">B159 - D159</f>
        <v>1.29999999999995</v>
      </c>
      <c r="J159" s="1" t="n">
        <f aca="false">E159 - B159</f>
        <v>6.37000000000012</v>
      </c>
      <c r="K159" s="2" t="n">
        <f aca="false">IF(H159&gt;I159, H159, I159)</f>
        <v>12.4400000000001</v>
      </c>
      <c r="L159" s="2" t="n">
        <f aca="false">IF(H159&lt;I159,H159, I159)</f>
        <v>1.29999999999995</v>
      </c>
    </row>
    <row collapsed="false" customFormat="false" customHeight="false" hidden="false" ht="12.1" outlineLevel="0" r="160">
      <c r="A160" s="0" t="s">
        <v>288</v>
      </c>
      <c r="B160" s="0" t="n">
        <v>1308.17</v>
      </c>
      <c r="C160" s="0" t="n">
        <v>1315.03</v>
      </c>
      <c r="D160" s="0" t="n">
        <v>1300.83</v>
      </c>
      <c r="E160" s="0" t="n">
        <v>1311.66</v>
      </c>
      <c r="F160" s="0" t="n">
        <v>349</v>
      </c>
      <c r="G160" s="4" t="s">
        <v>289</v>
      </c>
      <c r="H160" s="1" t="n">
        <f aca="false">C160 - B160</f>
        <v>6.8599999999999</v>
      </c>
      <c r="I160" s="1" t="n">
        <f aca="false">B160 - D160</f>
        <v>7.34000000000015</v>
      </c>
      <c r="J160" s="1" t="n">
        <f aca="false">E160 - B160</f>
        <v>3.49000000000001</v>
      </c>
      <c r="K160" s="2" t="n">
        <f aca="false">IF(H160&gt;I160, H160, I160)</f>
        <v>7.34000000000015</v>
      </c>
      <c r="L160" s="2" t="n">
        <f aca="false">IF(H160&lt;I160,H160, I160)</f>
        <v>6.8599999999999</v>
      </c>
    </row>
    <row collapsed="false" customFormat="false" customHeight="false" hidden="false" ht="12.1" outlineLevel="0" r="161">
      <c r="A161" s="0" t="s">
        <v>290</v>
      </c>
      <c r="B161" s="0" t="n">
        <v>1296.65</v>
      </c>
      <c r="C161" s="0" t="n">
        <v>1314.39</v>
      </c>
      <c r="D161" s="0" t="n">
        <v>1296.32</v>
      </c>
      <c r="E161" s="0" t="n">
        <v>1308.36</v>
      </c>
      <c r="F161" s="0" t="n">
        <v>1171</v>
      </c>
      <c r="G161" s="4" t="s">
        <v>291</v>
      </c>
      <c r="H161" s="1" t="n">
        <f aca="false">C161 - B161</f>
        <v>17.74</v>
      </c>
      <c r="I161" s="1" t="n">
        <f aca="false">B161 - D161</f>
        <v>0.330000000000155</v>
      </c>
      <c r="J161" s="1" t="n">
        <f aca="false">E161 - B161</f>
        <v>11.7099999999998</v>
      </c>
      <c r="K161" s="2" t="n">
        <f aca="false">IF(H161&gt;I161, H161, I161)</f>
        <v>17.74</v>
      </c>
      <c r="L161" s="2" t="n">
        <f aca="false">IF(H161&lt;I161,H161, I161)</f>
        <v>0.330000000000155</v>
      </c>
    </row>
    <row collapsed="false" customFormat="false" customHeight="false" hidden="false" ht="12.1" outlineLevel="0" r="162">
      <c r="A162" s="0" t="s">
        <v>292</v>
      </c>
      <c r="B162" s="0" t="n">
        <v>1303.25</v>
      </c>
      <c r="C162" s="0" t="n">
        <v>1304.14</v>
      </c>
      <c r="D162" s="0" t="n">
        <v>1295.63</v>
      </c>
      <c r="E162" s="0" t="n">
        <v>1297.01</v>
      </c>
      <c r="F162" s="0" t="n">
        <v>-624</v>
      </c>
      <c r="G162" s="4" t="s">
        <v>293</v>
      </c>
      <c r="H162" s="1" t="n">
        <f aca="false">C162 - B162</f>
        <v>0.8900000000001</v>
      </c>
      <c r="I162" s="1" t="n">
        <f aca="false">B162 - D162</f>
        <v>7.61999999999989</v>
      </c>
      <c r="J162" s="1" t="n">
        <f aca="false">E162 - B162</f>
        <v>-6.24000000000001</v>
      </c>
      <c r="K162" s="2" t="n">
        <f aca="false">IF(H162&gt;I162, H162, I162)</f>
        <v>7.61999999999989</v>
      </c>
      <c r="L162" s="2" t="n">
        <f aca="false">IF(H162&lt;I162,H162, I162)</f>
        <v>0.8900000000001</v>
      </c>
    </row>
    <row collapsed="false" customFormat="false" customHeight="false" hidden="false" ht="12.1" outlineLevel="0" r="163">
      <c r="A163" s="0" t="s">
        <v>294</v>
      </c>
      <c r="B163" s="0" t="n">
        <v>1285.99</v>
      </c>
      <c r="C163" s="0" t="n">
        <v>1306.65</v>
      </c>
      <c r="D163" s="0" t="n">
        <v>1284.17</v>
      </c>
      <c r="E163" s="0" t="n">
        <v>1303.86</v>
      </c>
      <c r="F163" s="0" t="n">
        <v>1787</v>
      </c>
      <c r="G163" s="4" t="s">
        <v>295</v>
      </c>
      <c r="H163" s="1" t="n">
        <f aca="false">C163 - B163</f>
        <v>20.6600000000001</v>
      </c>
      <c r="I163" s="1" t="n">
        <f aca="false">B163 - D163</f>
        <v>1.81999999999994</v>
      </c>
      <c r="J163" s="1" t="n">
        <f aca="false">E163 - B163</f>
        <v>17.8699999999999</v>
      </c>
      <c r="K163" s="2" t="n">
        <f aca="false">IF(H163&gt;I163, H163, I163)</f>
        <v>20.6600000000001</v>
      </c>
      <c r="L163" s="2" t="n">
        <f aca="false">IF(H163&lt;I163,H163, I163)</f>
        <v>1.81999999999994</v>
      </c>
    </row>
    <row collapsed="false" customFormat="false" customHeight="false" hidden="false" ht="12.1" outlineLevel="0" r="164">
      <c r="A164" s="0" t="s">
        <v>296</v>
      </c>
      <c r="B164" s="0" t="n">
        <v>1289.64</v>
      </c>
      <c r="C164" s="0" t="n">
        <v>1293.89</v>
      </c>
      <c r="D164" s="0" t="n">
        <v>1281.69</v>
      </c>
      <c r="E164" s="0" t="n">
        <v>1286.39</v>
      </c>
      <c r="F164" s="0" t="n">
        <v>-325</v>
      </c>
      <c r="G164" s="4" t="s">
        <v>52</v>
      </c>
      <c r="H164" s="1" t="n">
        <f aca="false">C164 - B164</f>
        <v>4.25</v>
      </c>
      <c r="I164" s="1" t="n">
        <f aca="false">B164 - D164</f>
        <v>7.95000000000005</v>
      </c>
      <c r="J164" s="1" t="n">
        <f aca="false">E164 - B164</f>
        <v>-3.25</v>
      </c>
      <c r="K164" s="2" t="n">
        <f aca="false">IF(H164&gt;I164, H164, I164)</f>
        <v>7.95000000000005</v>
      </c>
      <c r="L164" s="2" t="n">
        <f aca="false">IF(H164&lt;I164,H164, I164)</f>
        <v>4.25</v>
      </c>
    </row>
    <row collapsed="false" customFormat="false" customHeight="false" hidden="false" ht="12.1" outlineLevel="0" r="165">
      <c r="A165" s="0" t="s">
        <v>297</v>
      </c>
      <c r="B165" s="0" t="n">
        <v>1278.77</v>
      </c>
      <c r="C165" s="0" t="n">
        <v>1294.51</v>
      </c>
      <c r="D165" s="0" t="n">
        <v>1278.25</v>
      </c>
      <c r="E165" s="0" t="n">
        <v>1289.57</v>
      </c>
      <c r="F165" s="0" t="n">
        <v>1080</v>
      </c>
      <c r="G165" s="4" t="s">
        <v>298</v>
      </c>
      <c r="H165" s="1" t="n">
        <f aca="false">C165 - B165</f>
        <v>15.74</v>
      </c>
      <c r="I165" s="1" t="n">
        <f aca="false">B165 - D165</f>
        <v>0.519999999999982</v>
      </c>
      <c r="J165" s="1" t="n">
        <f aca="false">E165 - B165</f>
        <v>10.8</v>
      </c>
      <c r="K165" s="2" t="n">
        <f aca="false">IF(H165&gt;I165, H165, I165)</f>
        <v>15.74</v>
      </c>
      <c r="L165" s="2" t="n">
        <f aca="false">IF(H165&lt;I165,H165, I165)</f>
        <v>0.519999999999982</v>
      </c>
    </row>
    <row collapsed="false" customFormat="false" customHeight="false" hidden="false" ht="12.1" outlineLevel="0" r="166">
      <c r="A166" s="0" t="s">
        <v>299</v>
      </c>
      <c r="B166" s="0" t="n">
        <v>1283.73</v>
      </c>
      <c r="C166" s="0" t="n">
        <v>1287.99</v>
      </c>
      <c r="D166" s="0" t="n">
        <v>1277.64</v>
      </c>
      <c r="E166" s="0" t="n">
        <v>1278.49</v>
      </c>
      <c r="F166" s="0" t="n">
        <v>-524</v>
      </c>
      <c r="G166" s="4" t="s">
        <v>300</v>
      </c>
      <c r="H166" s="1" t="n">
        <f aca="false">C166 - B166</f>
        <v>4.25999999999999</v>
      </c>
      <c r="I166" s="1" t="n">
        <f aca="false">B166 - D166</f>
        <v>6.08999999999992</v>
      </c>
      <c r="J166" s="1" t="n">
        <f aca="false">E166 - B166</f>
        <v>-5.24000000000001</v>
      </c>
      <c r="K166" s="2" t="n">
        <f aca="false">IF(H166&gt;I166, H166, I166)</f>
        <v>6.08999999999992</v>
      </c>
      <c r="L166" s="2" t="n">
        <f aca="false">IF(H166&lt;I166,H166, I166)</f>
        <v>4.25999999999999</v>
      </c>
    </row>
    <row collapsed="false" customFormat="false" customHeight="false" hidden="false" ht="12.1" outlineLevel="0" r="167">
      <c r="A167" s="0" t="s">
        <v>301</v>
      </c>
      <c r="B167" s="0" t="n">
        <v>1293.7</v>
      </c>
      <c r="C167" s="0" t="n">
        <v>1298.47</v>
      </c>
      <c r="D167" s="0" t="n">
        <v>1282.42</v>
      </c>
      <c r="E167" s="0" t="n">
        <v>1283.78</v>
      </c>
      <c r="F167" s="0" t="n">
        <v>-992</v>
      </c>
      <c r="G167" s="4" t="s">
        <v>100</v>
      </c>
      <c r="H167" s="1" t="n">
        <f aca="false">C167 - B167</f>
        <v>4.76999999999998</v>
      </c>
      <c r="I167" s="1" t="n">
        <f aca="false">B167 - D167</f>
        <v>11.28</v>
      </c>
      <c r="J167" s="1" t="n">
        <f aca="false">E167 - B167</f>
        <v>-9.92000000000007</v>
      </c>
      <c r="K167" s="2" t="n">
        <f aca="false">IF(H167&gt;I167, H167, I167)</f>
        <v>11.28</v>
      </c>
      <c r="L167" s="2" t="n">
        <f aca="false">IF(H167&lt;I167,H167, I167)</f>
        <v>4.76999999999998</v>
      </c>
    </row>
    <row collapsed="false" customFormat="false" customHeight="false" hidden="false" ht="12.1" outlineLevel="0" r="168">
      <c r="A168" s="0" t="s">
        <v>302</v>
      </c>
      <c r="B168" s="0" t="n">
        <v>1291.02</v>
      </c>
      <c r="C168" s="0" t="n">
        <v>1298.68</v>
      </c>
      <c r="D168" s="0" t="n">
        <v>1285.65</v>
      </c>
      <c r="E168" s="0" t="n">
        <v>1295.49</v>
      </c>
      <c r="F168" s="0" t="n">
        <v>447</v>
      </c>
      <c r="G168" s="4" t="s">
        <v>303</v>
      </c>
      <c r="H168" s="1" t="n">
        <f aca="false">C168 - B168</f>
        <v>7.66000000000008</v>
      </c>
      <c r="I168" s="1" t="n">
        <f aca="false">B168 - D168</f>
        <v>5.36999999999989</v>
      </c>
      <c r="J168" s="1" t="n">
        <f aca="false">E168 - B168</f>
        <v>4.47000000000003</v>
      </c>
      <c r="K168" s="2" t="n">
        <f aca="false">IF(H168&gt;I168, H168, I168)</f>
        <v>7.66000000000008</v>
      </c>
      <c r="L168" s="2" t="n">
        <f aca="false">IF(H168&lt;I168,H168, I168)</f>
        <v>5.36999999999989</v>
      </c>
    </row>
    <row collapsed="false" customFormat="false" customHeight="false" hidden="false" ht="12.1" outlineLevel="0" r="169">
      <c r="A169" s="0" t="s">
        <v>304</v>
      </c>
      <c r="B169" s="0" t="n">
        <v>1304.33</v>
      </c>
      <c r="C169" s="0" t="n">
        <v>1306.79</v>
      </c>
      <c r="D169" s="0" t="n">
        <v>1289.09</v>
      </c>
      <c r="E169" s="0" t="n">
        <v>1290.91</v>
      </c>
      <c r="F169" s="0" t="n">
        <v>-1342</v>
      </c>
      <c r="G169" s="4" t="s">
        <v>305</v>
      </c>
      <c r="H169" s="1" t="n">
        <f aca="false">C169 - B169</f>
        <v>2.46000000000004</v>
      </c>
      <c r="I169" s="1" t="n">
        <f aca="false">B169 - D169</f>
        <v>15.24</v>
      </c>
      <c r="J169" s="1" t="n">
        <f aca="false">E169 - B169</f>
        <v>-13.4199999999998</v>
      </c>
      <c r="K169" s="2" t="n">
        <f aca="false">IF(H169&gt;I169, H169, I169)</f>
        <v>15.24</v>
      </c>
      <c r="L169" s="2" t="n">
        <f aca="false">IF(H169&lt;I169,H169, I169)</f>
        <v>2.46000000000004</v>
      </c>
    </row>
    <row collapsed="false" customFormat="false" customHeight="false" hidden="false" ht="12.1" outlineLevel="0" r="170">
      <c r="A170" s="0" t="s">
        <v>306</v>
      </c>
      <c r="B170" s="0" t="n">
        <v>1310.58</v>
      </c>
      <c r="C170" s="0" t="n">
        <v>1316.34</v>
      </c>
      <c r="D170" s="0" t="n">
        <v>1298.61</v>
      </c>
      <c r="E170" s="0" t="n">
        <v>1304.36</v>
      </c>
      <c r="F170" s="0" t="n">
        <v>-622</v>
      </c>
      <c r="G170" s="4" t="s">
        <v>293</v>
      </c>
      <c r="H170" s="1" t="n">
        <f aca="false">C170 - B170</f>
        <v>5.75999999999999</v>
      </c>
      <c r="I170" s="1" t="n">
        <f aca="false">B170 - D170</f>
        <v>11.97</v>
      </c>
      <c r="J170" s="1" t="n">
        <f aca="false">E170 - B170</f>
        <v>-6.22000000000003</v>
      </c>
      <c r="K170" s="2" t="n">
        <f aca="false">IF(H170&gt;I170, H170, I170)</f>
        <v>11.97</v>
      </c>
      <c r="L170" s="2" t="n">
        <f aca="false">IF(H170&lt;I170,H170, I170)</f>
        <v>5.75999999999999</v>
      </c>
    </row>
    <row collapsed="false" customFormat="false" customHeight="false" hidden="false" ht="12.1" outlineLevel="0" r="171">
      <c r="A171" s="0" t="s">
        <v>307</v>
      </c>
      <c r="B171" s="0" t="n">
        <v>1308.44</v>
      </c>
      <c r="C171" s="0" t="n">
        <v>1317.25</v>
      </c>
      <c r="D171" s="0" t="n">
        <v>1305.64</v>
      </c>
      <c r="E171" s="0" t="n">
        <v>1310.9</v>
      </c>
      <c r="F171" s="0" t="n">
        <v>246</v>
      </c>
      <c r="G171" s="4" t="s">
        <v>308</v>
      </c>
      <c r="H171" s="1" t="n">
        <f aca="false">C171 - B171</f>
        <v>8.80999999999995</v>
      </c>
      <c r="I171" s="1" t="n">
        <f aca="false">B171 - D171</f>
        <v>2.79999999999995</v>
      </c>
      <c r="J171" s="1" t="n">
        <f aca="false">E171 - B171</f>
        <v>2.46000000000004</v>
      </c>
      <c r="K171" s="2" t="n">
        <f aca="false">IF(H171&gt;I171, H171, I171)</f>
        <v>8.80999999999995</v>
      </c>
      <c r="L171" s="2" t="n">
        <f aca="false">IF(H171&lt;I171,H171, I171)</f>
        <v>2.79999999999995</v>
      </c>
    </row>
    <row collapsed="false" customFormat="false" customHeight="false" hidden="false" ht="12.1" outlineLevel="0" r="172">
      <c r="A172" s="0" t="s">
        <v>309</v>
      </c>
      <c r="B172" s="0" t="n">
        <v>1331.84</v>
      </c>
      <c r="C172" s="0" t="n">
        <v>1334.21</v>
      </c>
      <c r="D172" s="0" t="n">
        <v>1307.89</v>
      </c>
      <c r="E172" s="0" t="n">
        <v>1308.51</v>
      </c>
      <c r="F172" s="0" t="n">
        <v>-2333</v>
      </c>
      <c r="G172" s="4" t="s">
        <v>310</v>
      </c>
      <c r="H172" s="1" t="n">
        <f aca="false">C172 - B172</f>
        <v>2.37000000000012</v>
      </c>
      <c r="I172" s="1" t="n">
        <f aca="false">B172 - D172</f>
        <v>23.9499999999998</v>
      </c>
      <c r="J172" s="1" t="n">
        <f aca="false">E172 - B172</f>
        <v>-23.3299999999999</v>
      </c>
      <c r="K172" s="2" t="n">
        <f aca="false">IF(H172&gt;I172, H172, I172)</f>
        <v>23.9499999999998</v>
      </c>
      <c r="L172" s="2" t="n">
        <f aca="false">IF(H172&lt;I172,H172, I172)</f>
        <v>2.37000000000012</v>
      </c>
    </row>
    <row collapsed="false" customFormat="false" customHeight="false" hidden="false" ht="12.1" outlineLevel="0" r="173">
      <c r="A173" s="0" t="s">
        <v>311</v>
      </c>
      <c r="B173" s="0" t="n">
        <v>1327.07</v>
      </c>
      <c r="C173" s="0" t="n">
        <v>1342.43</v>
      </c>
      <c r="D173" s="0" t="n">
        <v>1327.04</v>
      </c>
      <c r="E173" s="0" t="n">
        <v>1334.14</v>
      </c>
      <c r="F173" s="0" t="n">
        <v>707</v>
      </c>
      <c r="G173" s="4" t="s">
        <v>312</v>
      </c>
      <c r="H173" s="1" t="n">
        <f aca="false">C173 - B173</f>
        <v>15.3600000000001</v>
      </c>
      <c r="I173" s="1" t="n">
        <f aca="false">B173 - D173</f>
        <v>0.0299999999999727</v>
      </c>
      <c r="J173" s="1" t="n">
        <f aca="false">E173 - B173</f>
        <v>7.07000000000016</v>
      </c>
      <c r="K173" s="2" t="n">
        <f aca="false">IF(H173&gt;I173, H173, I173)</f>
        <v>15.3600000000001</v>
      </c>
      <c r="L173" s="2" t="n">
        <f aca="false">IF(H173&lt;I173,H173, I173)</f>
        <v>0.0299999999999727</v>
      </c>
    </row>
    <row collapsed="false" customFormat="false" customHeight="false" hidden="false" ht="12.1" outlineLevel="0" r="174">
      <c r="A174" s="0" t="s">
        <v>313</v>
      </c>
      <c r="B174" s="0" t="n">
        <v>1329.68</v>
      </c>
      <c r="C174" s="0" t="n">
        <v>1334.59</v>
      </c>
      <c r="D174" s="0" t="n">
        <v>1320.47</v>
      </c>
      <c r="E174" s="0" t="n">
        <v>1327.71</v>
      </c>
      <c r="F174" s="0" t="n">
        <v>-197</v>
      </c>
      <c r="G174" s="4" t="s">
        <v>255</v>
      </c>
      <c r="H174" s="1" t="n">
        <f aca="false">C174 - B174</f>
        <v>4.90999999999985</v>
      </c>
      <c r="I174" s="1" t="n">
        <f aca="false">B174 - D174</f>
        <v>9.21000000000004</v>
      </c>
      <c r="J174" s="1" t="n">
        <f aca="false">E174 - B174</f>
        <v>-1.97000000000003</v>
      </c>
      <c r="K174" s="2" t="n">
        <f aca="false">IF(H174&gt;I174, H174, I174)</f>
        <v>9.21000000000004</v>
      </c>
      <c r="L174" s="2" t="n">
        <f aca="false">IF(H174&lt;I174,H174, I174)</f>
        <v>4.90999999999985</v>
      </c>
    </row>
    <row collapsed="false" customFormat="false" customHeight="false" hidden="false" ht="12.1" outlineLevel="0" r="175">
      <c r="A175" s="0" t="s">
        <v>314</v>
      </c>
      <c r="B175" s="0" t="n">
        <v>1354.69</v>
      </c>
      <c r="C175" s="0" t="n">
        <v>1359.64</v>
      </c>
      <c r="D175" s="0" t="n">
        <v>1327.53</v>
      </c>
      <c r="E175" s="0" t="n">
        <v>1329.42</v>
      </c>
      <c r="F175" s="0" t="n">
        <v>-2527</v>
      </c>
      <c r="G175" s="4" t="s">
        <v>315</v>
      </c>
      <c r="H175" s="1" t="n">
        <f aca="false">C175 - B175</f>
        <v>4.95000000000005</v>
      </c>
      <c r="I175" s="1" t="n">
        <f aca="false">B175 - D175</f>
        <v>27.1600000000001</v>
      </c>
      <c r="J175" s="1" t="n">
        <f aca="false">E175 - B175</f>
        <v>-25.27</v>
      </c>
      <c r="K175" s="2" t="n">
        <f aca="false">IF(H175&gt;I175, H175, I175)</f>
        <v>27.1600000000001</v>
      </c>
      <c r="L175" s="2" t="n">
        <f aca="false">IF(H175&lt;I175,H175, I175)</f>
        <v>4.95000000000005</v>
      </c>
    </row>
    <row collapsed="false" customFormat="false" customHeight="false" hidden="false" ht="12.1" outlineLevel="0" r="176">
      <c r="A176" s="0" t="s">
        <v>316</v>
      </c>
      <c r="B176" s="0" t="n">
        <v>1367.14</v>
      </c>
      <c r="C176" s="0" t="n">
        <v>1367.54</v>
      </c>
      <c r="D176" s="0" t="n">
        <v>1350.65</v>
      </c>
      <c r="E176" s="0" t="n">
        <v>1355.55</v>
      </c>
      <c r="F176" s="0" t="n">
        <v>-1159</v>
      </c>
      <c r="G176" s="4" t="s">
        <v>109</v>
      </c>
      <c r="H176" s="1" t="n">
        <f aca="false">C176 - B176</f>
        <v>0.399999999999864</v>
      </c>
      <c r="I176" s="1" t="n">
        <f aca="false">B176 - D176</f>
        <v>16.49</v>
      </c>
      <c r="J176" s="1" t="n">
        <f aca="false">E176 - B176</f>
        <v>-11.5900000000001</v>
      </c>
      <c r="K176" s="2" t="n">
        <f aca="false">IF(H176&gt;I176, H176, I176)</f>
        <v>16.49</v>
      </c>
      <c r="L176" s="2" t="n">
        <f aca="false">IF(H176&lt;I176,H176, I176)</f>
        <v>0.399999999999864</v>
      </c>
    </row>
    <row collapsed="false" customFormat="false" customHeight="false" hidden="false" ht="12.1" outlineLevel="0" r="177">
      <c r="A177" s="0" t="s">
        <v>317</v>
      </c>
      <c r="B177" s="0" t="n">
        <v>1382.28</v>
      </c>
      <c r="C177" s="0" t="n">
        <v>1391.99</v>
      </c>
      <c r="D177" s="0" t="n">
        <v>1361.89</v>
      </c>
      <c r="E177" s="0" t="n">
        <v>1366.87</v>
      </c>
      <c r="F177" s="0" t="n">
        <v>-1541</v>
      </c>
      <c r="G177" s="4" t="s">
        <v>318</v>
      </c>
      <c r="H177" s="1" t="n">
        <f aca="false">C177 - B177</f>
        <v>9.71000000000004</v>
      </c>
      <c r="I177" s="1" t="n">
        <f aca="false">B177 - D177</f>
        <v>20.3899999999999</v>
      </c>
      <c r="J177" s="1" t="n">
        <f aca="false">E177 - B177</f>
        <v>-15.4100000000001</v>
      </c>
      <c r="K177" s="2" t="n">
        <f aca="false">IF(H177&gt;I177, H177, I177)</f>
        <v>20.3899999999999</v>
      </c>
      <c r="L177" s="2" t="n">
        <f aca="false">IF(H177&lt;I177,H177, I177)</f>
        <v>9.71000000000004</v>
      </c>
    </row>
    <row collapsed="false" customFormat="false" customHeight="false" hidden="false" ht="12.1" outlineLevel="0" r="178">
      <c r="A178" s="0" t="s">
        <v>319</v>
      </c>
      <c r="B178" s="0" t="n">
        <v>1370.13</v>
      </c>
      <c r="C178" s="0" t="n">
        <v>1387.84</v>
      </c>
      <c r="D178" s="0" t="n">
        <v>1367.81</v>
      </c>
      <c r="E178" s="0" t="n">
        <v>1382.72</v>
      </c>
      <c r="F178" s="0" t="n">
        <v>1259</v>
      </c>
      <c r="G178" s="4" t="s">
        <v>320</v>
      </c>
      <c r="H178" s="1" t="n">
        <f aca="false">C178 - B178</f>
        <v>17.7099999999998</v>
      </c>
      <c r="I178" s="1" t="n">
        <f aca="false">B178 - D178</f>
        <v>2.32000000000016</v>
      </c>
      <c r="J178" s="1" t="n">
        <f aca="false">E178 - B178</f>
        <v>12.5899999999999</v>
      </c>
      <c r="K178" s="2" t="n">
        <f aca="false">IF(H178&gt;I178, H178, I178)</f>
        <v>17.7099999999998</v>
      </c>
      <c r="L178" s="2" t="n">
        <f aca="false">IF(H178&lt;I178,H178, I178)</f>
        <v>2.32000000000016</v>
      </c>
    </row>
    <row collapsed="false" customFormat="false" customHeight="false" hidden="false" ht="12.1" outlineLevel="0" r="179">
      <c r="A179" s="0" t="s">
        <v>321</v>
      </c>
      <c r="B179" s="0" t="n">
        <v>1366.1</v>
      </c>
      <c r="C179" s="0" t="n">
        <v>1374.91</v>
      </c>
      <c r="D179" s="0" t="n">
        <v>1364.46</v>
      </c>
      <c r="E179" s="0" t="n">
        <v>1369.98</v>
      </c>
      <c r="F179" s="0" t="n">
        <v>388</v>
      </c>
      <c r="G179" s="4" t="s">
        <v>322</v>
      </c>
      <c r="H179" s="1" t="n">
        <f aca="false">C179 - B179</f>
        <v>8.81000000000017</v>
      </c>
      <c r="I179" s="1" t="n">
        <f aca="false">B179 - D179</f>
        <v>1.63999999999987</v>
      </c>
      <c r="J179" s="1" t="n">
        <f aca="false">E179 - B179</f>
        <v>3.88000000000011</v>
      </c>
      <c r="K179" s="2" t="n">
        <f aca="false">IF(H179&gt;I179, H179, I179)</f>
        <v>8.81000000000017</v>
      </c>
      <c r="L179" s="2" t="n">
        <f aca="false">IF(H179&lt;I179,H179, I179)</f>
        <v>1.63999999999987</v>
      </c>
    </row>
    <row collapsed="false" customFormat="false" customHeight="false" hidden="false" ht="12.1" outlineLevel="0" r="180">
      <c r="A180" s="0" t="s">
        <v>323</v>
      </c>
      <c r="B180" s="0" t="n">
        <v>1348.7</v>
      </c>
      <c r="C180" s="0" t="n">
        <v>1370.84</v>
      </c>
      <c r="D180" s="0" t="n">
        <v>1345.4</v>
      </c>
      <c r="E180" s="0" t="n">
        <v>1366.49</v>
      </c>
      <c r="F180" s="0" t="n">
        <v>1779</v>
      </c>
      <c r="G180" s="4" t="s">
        <v>79</v>
      </c>
      <c r="H180" s="1" t="n">
        <f aca="false">C180 - B180</f>
        <v>22.1399999999999</v>
      </c>
      <c r="I180" s="1" t="n">
        <f aca="false">B180 - D180</f>
        <v>3.29999999999995</v>
      </c>
      <c r="J180" s="1" t="n">
        <f aca="false">E180 - B180</f>
        <v>17.79</v>
      </c>
      <c r="K180" s="2" t="n">
        <f aca="false">IF(H180&gt;I180, H180, I180)</f>
        <v>22.1399999999999</v>
      </c>
      <c r="L180" s="2" t="n">
        <f aca="false">IF(H180&lt;I180,H180, I180)</f>
        <v>3.29999999999995</v>
      </c>
    </row>
    <row collapsed="false" customFormat="false" customHeight="false" hidden="false" ht="12.1" outlineLevel="0" r="181">
      <c r="A181" s="0" t="s">
        <v>324</v>
      </c>
      <c r="B181" s="0" t="n">
        <v>1339.47</v>
      </c>
      <c r="C181" s="0" t="n">
        <v>1352.54</v>
      </c>
      <c r="D181" s="0" t="n">
        <v>1337.79</v>
      </c>
      <c r="E181" s="0" t="n">
        <v>1348.82</v>
      </c>
      <c r="F181" s="0" t="n">
        <v>935</v>
      </c>
      <c r="G181" s="4" t="s">
        <v>325</v>
      </c>
      <c r="H181" s="1" t="n">
        <f aca="false">C181 - B181</f>
        <v>13.0699999999999</v>
      </c>
      <c r="I181" s="1" t="n">
        <f aca="false">B181 - D181</f>
        <v>1.68000000000006</v>
      </c>
      <c r="J181" s="1" t="n">
        <f aca="false">E181 - B181</f>
        <v>9.34999999999991</v>
      </c>
      <c r="K181" s="2" t="n">
        <f aca="false">IF(H181&gt;I181, H181, I181)</f>
        <v>13.0699999999999</v>
      </c>
      <c r="L181" s="2" t="n">
        <f aca="false">IF(H181&lt;I181,H181, I181)</f>
        <v>1.68000000000006</v>
      </c>
    </row>
    <row collapsed="false" customFormat="false" customHeight="false" hidden="false" ht="12.1" outlineLevel="0" r="182">
      <c r="A182" s="0" t="s">
        <v>326</v>
      </c>
      <c r="B182" s="0" t="n">
        <v>1339.67</v>
      </c>
      <c r="C182" s="0" t="n">
        <v>1344.57</v>
      </c>
      <c r="D182" s="0" t="n">
        <v>1327.93</v>
      </c>
      <c r="E182" s="0" t="n">
        <v>1339.42</v>
      </c>
      <c r="F182" s="0" t="n">
        <v>-25</v>
      </c>
      <c r="G182" s="4" t="s">
        <v>327</v>
      </c>
      <c r="H182" s="1" t="n">
        <f aca="false">C182 - B182</f>
        <v>4.89999999999986</v>
      </c>
      <c r="I182" s="1" t="n">
        <f aca="false">B182 - D182</f>
        <v>11.74</v>
      </c>
      <c r="J182" s="1" t="n">
        <f aca="false">E182 - B182</f>
        <v>-0.25</v>
      </c>
      <c r="K182" s="2" t="n">
        <f aca="false">IF(H182&gt;I182, H182, I182)</f>
        <v>11.74</v>
      </c>
      <c r="L182" s="2" t="n">
        <f aca="false">IF(H182&lt;I182,H182, I182)</f>
        <v>4.89999999999986</v>
      </c>
    </row>
    <row collapsed="false" customFormat="false" customHeight="false" hidden="false" ht="12.1" outlineLevel="0" r="183">
      <c r="A183" s="0" t="s">
        <v>328</v>
      </c>
      <c r="B183" s="0" t="n">
        <v>1350.02</v>
      </c>
      <c r="C183" s="0" t="n">
        <v>1352.87</v>
      </c>
      <c r="D183" s="0" t="n">
        <v>1328.13</v>
      </c>
      <c r="E183" s="0" t="n">
        <v>1340.29</v>
      </c>
      <c r="F183" s="0" t="n">
        <v>-973</v>
      </c>
      <c r="G183" s="4" t="s">
        <v>329</v>
      </c>
      <c r="H183" s="1" t="n">
        <f aca="false">C183 - B183</f>
        <v>2.84999999999991</v>
      </c>
      <c r="I183" s="1" t="n">
        <f aca="false">B183 - D183</f>
        <v>21.8899999999999</v>
      </c>
      <c r="J183" s="1" t="n">
        <f aca="false">E183 - B183</f>
        <v>-9.73000000000002</v>
      </c>
      <c r="K183" s="2" t="n">
        <f aca="false">IF(H183&gt;I183, H183, I183)</f>
        <v>21.8899999999999</v>
      </c>
      <c r="L183" s="2" t="n">
        <f aca="false">IF(H183&lt;I183,H183, I183)</f>
        <v>2.84999999999991</v>
      </c>
    </row>
    <row collapsed="false" customFormat="false" customHeight="false" hidden="false" ht="12.1" outlineLevel="0" r="184">
      <c r="A184" s="0" t="s">
        <v>330</v>
      </c>
      <c r="B184" s="0" t="n">
        <v>1336.93</v>
      </c>
      <c r="C184" s="0" t="n">
        <v>1353.55</v>
      </c>
      <c r="D184" s="0" t="n">
        <v>1331.19</v>
      </c>
      <c r="E184" s="0" t="n">
        <v>1350.67</v>
      </c>
      <c r="F184" s="0" t="n">
        <v>1374</v>
      </c>
      <c r="G184" s="4" t="s">
        <v>331</v>
      </c>
      <c r="H184" s="1" t="n">
        <f aca="false">C184 - B184</f>
        <v>16.6199999999999</v>
      </c>
      <c r="I184" s="1" t="n">
        <f aca="false">B184 - D184</f>
        <v>5.74000000000001</v>
      </c>
      <c r="J184" s="1" t="n">
        <f aca="false">E184 - B184</f>
        <v>13.74</v>
      </c>
      <c r="K184" s="2" t="n">
        <f aca="false">IF(H184&gt;I184, H184, I184)</f>
        <v>16.6199999999999</v>
      </c>
      <c r="L184" s="2" t="n">
        <f aca="false">IF(H184&lt;I184,H184, I184)</f>
        <v>5.74000000000001</v>
      </c>
    </row>
    <row collapsed="false" customFormat="false" customHeight="false" hidden="false" ht="12.1" outlineLevel="0" r="185">
      <c r="A185" s="0" t="s">
        <v>332</v>
      </c>
      <c r="B185" s="0" t="n">
        <v>1334.36</v>
      </c>
      <c r="C185" s="0" t="n">
        <v>1341.72</v>
      </c>
      <c r="D185" s="0" t="n">
        <v>1332.64</v>
      </c>
      <c r="E185" s="0" t="n">
        <v>1336.59</v>
      </c>
      <c r="F185" s="0" t="n">
        <v>223</v>
      </c>
      <c r="G185" s="4" t="s">
        <v>333</v>
      </c>
      <c r="H185" s="1" t="n">
        <f aca="false">C185 - B185</f>
        <v>7.36000000000013</v>
      </c>
      <c r="I185" s="1" t="n">
        <f aca="false">B185 - D185</f>
        <v>1.7199999999998</v>
      </c>
      <c r="J185" s="1" t="n">
        <f aca="false">E185 - B185</f>
        <v>2.23000000000002</v>
      </c>
      <c r="K185" s="2" t="n">
        <f aca="false">IF(H185&gt;I185, H185, I185)</f>
        <v>7.36000000000013</v>
      </c>
      <c r="L185" s="2" t="n">
        <f aca="false">IF(H185&lt;I185,H185, I185)</f>
        <v>1.7199999999998</v>
      </c>
    </row>
    <row collapsed="false" customFormat="false" customHeight="false" hidden="false" ht="12.1" outlineLevel="0" r="186">
      <c r="A186" s="0" t="s">
        <v>334</v>
      </c>
      <c r="B186" s="0" t="n">
        <v>1349.18</v>
      </c>
      <c r="C186" s="0" t="n">
        <v>1352.49</v>
      </c>
      <c r="D186" s="0" t="n">
        <v>1331.22</v>
      </c>
      <c r="E186" s="0" t="n">
        <v>1334.29</v>
      </c>
      <c r="F186" s="0" t="n">
        <v>-1489</v>
      </c>
      <c r="G186" s="4" t="s">
        <v>335</v>
      </c>
      <c r="H186" s="1" t="n">
        <f aca="false">C186 - B186</f>
        <v>3.30999999999995</v>
      </c>
      <c r="I186" s="1" t="n">
        <f aca="false">B186 - D186</f>
        <v>17.96</v>
      </c>
      <c r="J186" s="1" t="n">
        <f aca="false">E186 - B186</f>
        <v>-14.8900000000001</v>
      </c>
      <c r="K186" s="2" t="n">
        <f aca="false">IF(H186&gt;I186, H186, I186)</f>
        <v>17.96</v>
      </c>
      <c r="L186" s="2" t="n">
        <f aca="false">IF(H186&lt;I186,H186, I186)</f>
        <v>3.30999999999995</v>
      </c>
    </row>
    <row collapsed="false" customFormat="false" customHeight="false" hidden="false" ht="12.1" outlineLevel="0" r="187">
      <c r="A187" s="0" t="s">
        <v>336</v>
      </c>
      <c r="B187" s="0" t="n">
        <v>1332.27</v>
      </c>
      <c r="C187" s="0" t="n">
        <v>1354.66</v>
      </c>
      <c r="D187" s="0" t="n">
        <v>1330.44</v>
      </c>
      <c r="E187" s="0" t="n">
        <v>1350.32</v>
      </c>
      <c r="F187" s="0" t="n">
        <v>1805</v>
      </c>
      <c r="G187" s="4" t="s">
        <v>337</v>
      </c>
      <c r="H187" s="1" t="n">
        <f aca="false">C187 - B187</f>
        <v>22.3900000000001</v>
      </c>
      <c r="I187" s="1" t="n">
        <f aca="false">B187 - D187</f>
        <v>1.82999999999993</v>
      </c>
      <c r="J187" s="1" t="n">
        <f aca="false">E187 - B187</f>
        <v>18.05</v>
      </c>
      <c r="K187" s="2" t="n">
        <f aca="false">IF(H187&gt;I187, H187, I187)</f>
        <v>22.3900000000001</v>
      </c>
      <c r="L187" s="2" t="n">
        <f aca="false">IF(H187&lt;I187,H187, I187)</f>
        <v>1.82999999999993</v>
      </c>
    </row>
    <row collapsed="false" customFormat="false" customHeight="false" hidden="false" ht="12.1" outlineLevel="0" r="188">
      <c r="A188" s="0" t="s">
        <v>338</v>
      </c>
      <c r="B188" s="0" t="n">
        <v>1331.05</v>
      </c>
      <c r="C188" s="0" t="n">
        <v>1333.29</v>
      </c>
      <c r="D188" s="0" t="n">
        <v>1319.74</v>
      </c>
      <c r="E188" s="0" t="n">
        <v>1326.27</v>
      </c>
      <c r="F188" s="0" t="n">
        <v>-478</v>
      </c>
      <c r="G188" s="4" t="s">
        <v>339</v>
      </c>
      <c r="H188" s="1" t="n">
        <f aca="false">C188 - B188</f>
        <v>2.24000000000001</v>
      </c>
      <c r="I188" s="1" t="n">
        <f aca="false">B188 - D188</f>
        <v>11.3099999999999</v>
      </c>
      <c r="J188" s="1" t="n">
        <f aca="false">E188 - B188</f>
        <v>-4.77999999999997</v>
      </c>
      <c r="K188" s="2" t="n">
        <f aca="false">IF(H188&gt;I188, H188, I188)</f>
        <v>11.3099999999999</v>
      </c>
      <c r="L188" s="2" t="n">
        <f aca="false">IF(H188&lt;I188,H188, I188)</f>
        <v>2.24000000000001</v>
      </c>
    </row>
    <row collapsed="false" customFormat="false" customHeight="false" hidden="false" ht="12.1" outlineLevel="0" r="189">
      <c r="A189" s="0" t="s">
        <v>340</v>
      </c>
      <c r="B189" s="0" t="n">
        <v>1329.22</v>
      </c>
      <c r="C189" s="0" t="n">
        <v>1336.08</v>
      </c>
      <c r="D189" s="0" t="n">
        <v>1323.92</v>
      </c>
      <c r="E189" s="0" t="n">
        <v>1330.99</v>
      </c>
      <c r="F189" s="0" t="n">
        <v>177</v>
      </c>
      <c r="G189" s="4" t="s">
        <v>58</v>
      </c>
      <c r="H189" s="1" t="n">
        <f aca="false">C189 - B189</f>
        <v>6.8599999999999</v>
      </c>
      <c r="I189" s="1" t="n">
        <f aca="false">B189 - D189</f>
        <v>5.29999999999995</v>
      </c>
      <c r="J189" s="1" t="n">
        <f aca="false">E189 - B189</f>
        <v>1.76999999999998</v>
      </c>
      <c r="K189" s="2" t="n">
        <f aca="false">IF(H189&gt;I189, H189, I189)</f>
        <v>6.8599999999999</v>
      </c>
      <c r="L189" s="2" t="n">
        <f aca="false">IF(H189&lt;I189,H189, I189)</f>
        <v>5.29999999999995</v>
      </c>
    </row>
    <row collapsed="false" customFormat="false" customHeight="false" hidden="false" ht="12.1" outlineLevel="0" r="190">
      <c r="A190" s="0" t="s">
        <v>341</v>
      </c>
      <c r="B190" s="0" t="n">
        <v>1340.56</v>
      </c>
      <c r="C190" s="0" t="n">
        <v>1345.34</v>
      </c>
      <c r="D190" s="0" t="n">
        <v>1322.39</v>
      </c>
      <c r="E190" s="0" t="n">
        <v>1330.54</v>
      </c>
      <c r="F190" s="0" t="n">
        <v>-1002</v>
      </c>
      <c r="G190" s="4" t="s">
        <v>251</v>
      </c>
      <c r="H190" s="1" t="n">
        <f aca="false">C190 - B190</f>
        <v>4.77999999999997</v>
      </c>
      <c r="I190" s="1" t="n">
        <f aca="false">B190 - D190</f>
        <v>18.1699999999998</v>
      </c>
      <c r="J190" s="1" t="n">
        <f aca="false">E190 - B190</f>
        <v>-10.02</v>
      </c>
      <c r="K190" s="2" t="n">
        <f aca="false">IF(H190&gt;I190, H190, I190)</f>
        <v>18.1699999999998</v>
      </c>
      <c r="L190" s="2" t="n">
        <f aca="false">IF(H190&lt;I190,H190, I190)</f>
        <v>4.77999999999997</v>
      </c>
    </row>
    <row collapsed="false" customFormat="false" customHeight="false" hidden="false" ht="12.1" outlineLevel="0" r="191">
      <c r="A191" s="0" t="s">
        <v>342</v>
      </c>
      <c r="B191" s="0" t="n">
        <v>1335.74</v>
      </c>
      <c r="C191" s="0" t="n">
        <v>1343.54</v>
      </c>
      <c r="D191" s="0" t="n">
        <v>1331.19</v>
      </c>
      <c r="E191" s="0" t="n">
        <v>1340.36</v>
      </c>
      <c r="F191" s="0" t="n">
        <v>462</v>
      </c>
      <c r="G191" s="4" t="s">
        <v>343</v>
      </c>
      <c r="H191" s="1" t="n">
        <f aca="false">C191 - B191</f>
        <v>7.79999999999995</v>
      </c>
      <c r="I191" s="1" t="n">
        <f aca="false">B191 - D191</f>
        <v>4.54999999999995</v>
      </c>
      <c r="J191" s="1" t="n">
        <f aca="false">E191 - B191</f>
        <v>4.61999999999989</v>
      </c>
      <c r="K191" s="2" t="n">
        <f aca="false">IF(H191&gt;I191, H191, I191)</f>
        <v>7.79999999999995</v>
      </c>
      <c r="L191" s="2" t="n">
        <f aca="false">IF(H191&lt;I191,H191, I191)</f>
        <v>4.54999999999995</v>
      </c>
    </row>
    <row collapsed="false" customFormat="false" customHeight="false" hidden="false" ht="12.1" outlineLevel="0" r="192">
      <c r="A192" s="0" t="s">
        <v>344</v>
      </c>
      <c r="B192" s="0" t="n">
        <v>1325.26</v>
      </c>
      <c r="C192" s="0" t="n">
        <v>1339.01</v>
      </c>
      <c r="D192" s="0" t="n">
        <v>1318.76</v>
      </c>
      <c r="E192" s="0" t="n">
        <v>1336.74</v>
      </c>
      <c r="F192" s="0" t="n">
        <v>1148</v>
      </c>
      <c r="G192" s="4" t="s">
        <v>66</v>
      </c>
      <c r="H192" s="1" t="n">
        <f aca="false">C192 - B192</f>
        <v>13.75</v>
      </c>
      <c r="I192" s="1" t="n">
        <f aca="false">B192 - D192</f>
        <v>6.5</v>
      </c>
      <c r="J192" s="1" t="n">
        <f aca="false">E192 - B192</f>
        <v>11.48</v>
      </c>
      <c r="K192" s="2" t="n">
        <f aca="false">IF(H192&gt;I192, H192, I192)</f>
        <v>13.75</v>
      </c>
      <c r="L192" s="2" t="n">
        <f aca="false">IF(H192&lt;I192,H192, I192)</f>
        <v>6.5</v>
      </c>
    </row>
    <row collapsed="false" customFormat="false" customHeight="false" hidden="false" ht="12.1" outlineLevel="0" r="193">
      <c r="A193" s="0" t="s">
        <v>345</v>
      </c>
      <c r="B193" s="0" t="n">
        <v>1322.81</v>
      </c>
      <c r="C193" s="0" t="n">
        <v>1328.44</v>
      </c>
      <c r="D193" s="0" t="n">
        <v>1315.98</v>
      </c>
      <c r="E193" s="0" t="n">
        <v>1324.16</v>
      </c>
      <c r="F193" s="0" t="n">
        <v>135</v>
      </c>
      <c r="G193" s="4" t="s">
        <v>346</v>
      </c>
      <c r="H193" s="1" t="n">
        <f aca="false">C193 - B193</f>
        <v>5.63000000000011</v>
      </c>
      <c r="I193" s="1" t="n">
        <f aca="false">B193 - D193</f>
        <v>6.82999999999993</v>
      </c>
      <c r="J193" s="1" t="n">
        <f aca="false">E193 - B193</f>
        <v>1.35000000000014</v>
      </c>
      <c r="K193" s="2" t="n">
        <f aca="false">IF(H193&gt;I193, H193, I193)</f>
        <v>6.82999999999993</v>
      </c>
      <c r="L193" s="2" t="n">
        <f aca="false">IF(H193&lt;I193,H193, I193)</f>
        <v>5.63000000000011</v>
      </c>
    </row>
    <row collapsed="false" customFormat="false" customHeight="false" hidden="false" ht="12.1" outlineLevel="0" r="194">
      <c r="A194" s="0" t="s">
        <v>347</v>
      </c>
      <c r="B194" s="0" t="n">
        <v>1310.96</v>
      </c>
      <c r="C194" s="0" t="n">
        <v>1324.94</v>
      </c>
      <c r="D194" s="0" t="n">
        <v>1307.34</v>
      </c>
      <c r="E194" s="0" t="n">
        <v>1322.65</v>
      </c>
      <c r="F194" s="0" t="n">
        <v>1169</v>
      </c>
      <c r="G194" s="4" t="s">
        <v>348</v>
      </c>
      <c r="H194" s="1" t="n">
        <f aca="false">C194 - B194</f>
        <v>13.98</v>
      </c>
      <c r="I194" s="1" t="n">
        <f aca="false">B194 - D194</f>
        <v>3.62000000000012</v>
      </c>
      <c r="J194" s="1" t="n">
        <f aca="false">E194 - B194</f>
        <v>11.6900000000001</v>
      </c>
      <c r="K194" s="2" t="n">
        <f aca="false">IF(H194&gt;I194, H194, I194)</f>
        <v>13.98</v>
      </c>
      <c r="L194" s="2" t="n">
        <f aca="false">IF(H194&lt;I194,H194, I194)</f>
        <v>3.62000000000012</v>
      </c>
    </row>
    <row collapsed="false" customFormat="false" customHeight="false" hidden="false" ht="12.1" outlineLevel="0" r="195">
      <c r="A195" s="0" t="s">
        <v>349</v>
      </c>
      <c r="B195" s="0" t="n">
        <v>1321.57</v>
      </c>
      <c r="C195" s="0" t="n">
        <v>1322.83</v>
      </c>
      <c r="D195" s="0" t="n">
        <v>1308.79</v>
      </c>
      <c r="E195" s="0" t="n">
        <v>1311.09</v>
      </c>
      <c r="F195" s="0" t="n">
        <v>-1048</v>
      </c>
      <c r="G195" s="4" t="s">
        <v>350</v>
      </c>
      <c r="H195" s="1" t="n">
        <f aca="false">C195 - B195</f>
        <v>1.25999999999999</v>
      </c>
      <c r="I195" s="1" t="n">
        <f aca="false">B195 - D195</f>
        <v>12.78</v>
      </c>
      <c r="J195" s="1" t="n">
        <f aca="false">E195 - B195</f>
        <v>-10.48</v>
      </c>
      <c r="K195" s="2" t="n">
        <f aca="false">IF(H195&gt;I195, H195, I195)</f>
        <v>12.78</v>
      </c>
      <c r="L195" s="2" t="n">
        <f aca="false">IF(H195&lt;I195,H195, I195)</f>
        <v>1.25999999999999</v>
      </c>
    </row>
    <row collapsed="false" customFormat="false" customHeight="false" hidden="false" ht="12.1" outlineLevel="0" r="196">
      <c r="A196" s="0" t="s">
        <v>351</v>
      </c>
      <c r="B196" s="0" t="n">
        <v>1327.24</v>
      </c>
      <c r="C196" s="0" t="n">
        <v>1332.02</v>
      </c>
      <c r="D196" s="0" t="n">
        <v>1312.64</v>
      </c>
      <c r="E196" s="0" t="n">
        <v>1321.84</v>
      </c>
      <c r="F196" s="0" t="n">
        <v>-540</v>
      </c>
      <c r="G196" s="4" t="s">
        <v>300</v>
      </c>
      <c r="H196" s="1" t="n">
        <f aca="false">C196 - B196</f>
        <v>4.77999999999997</v>
      </c>
      <c r="I196" s="1" t="n">
        <f aca="false">B196 - D196</f>
        <v>14.5999999999999</v>
      </c>
      <c r="J196" s="1" t="n">
        <f aca="false">E196 - B196</f>
        <v>-5.40000000000009</v>
      </c>
      <c r="K196" s="2" t="n">
        <f aca="false">IF(H196&gt;I196, H196, I196)</f>
        <v>14.5999999999999</v>
      </c>
      <c r="L196" s="2" t="n">
        <f aca="false">IF(H196&lt;I196,H196, I196)</f>
        <v>4.77999999999997</v>
      </c>
    </row>
    <row collapsed="false" customFormat="false" customHeight="false" hidden="false" ht="12.1" outlineLevel="0" r="197">
      <c r="A197" s="0" t="s">
        <v>352</v>
      </c>
      <c r="B197" s="0" t="n">
        <v>1323.91</v>
      </c>
      <c r="C197" s="0" t="n">
        <v>1329.74</v>
      </c>
      <c r="D197" s="0" t="n">
        <v>1320.92</v>
      </c>
      <c r="E197" s="0" t="n">
        <v>1328.79</v>
      </c>
      <c r="F197" s="0" t="n">
        <v>488</v>
      </c>
      <c r="G197" s="4" t="s">
        <v>92</v>
      </c>
      <c r="H197" s="1" t="n">
        <f aca="false">C197 - B197</f>
        <v>5.82999999999993</v>
      </c>
      <c r="I197" s="1" t="n">
        <f aca="false">B197 - D197</f>
        <v>2.99000000000001</v>
      </c>
      <c r="J197" s="1" t="n">
        <f aca="false">E197 - B197</f>
        <v>4.87999999999988</v>
      </c>
      <c r="K197" s="2" t="n">
        <f aca="false">IF(H197&gt;I197, H197, I197)</f>
        <v>5.82999999999993</v>
      </c>
      <c r="L197" s="2" t="n">
        <f aca="false">IF(H197&lt;I197,H197, I197)</f>
        <v>2.99000000000001</v>
      </c>
    </row>
    <row collapsed="false" customFormat="false" customHeight="false" hidden="false" ht="12.1" outlineLevel="0" r="198">
      <c r="A198" s="0" t="s">
        <v>353</v>
      </c>
      <c r="B198" s="0" t="n">
        <v>1301.36</v>
      </c>
      <c r="C198" s="0" t="n">
        <v>1321.16</v>
      </c>
      <c r="D198" s="0" t="n">
        <v>1299.89</v>
      </c>
      <c r="E198" s="0" t="n">
        <v>1318.16</v>
      </c>
      <c r="F198" s="0" t="n">
        <v>1680</v>
      </c>
      <c r="G198" s="4" t="s">
        <v>354</v>
      </c>
      <c r="H198" s="1" t="n">
        <f aca="false">C198 - B198</f>
        <v>19.8000000000002</v>
      </c>
      <c r="I198" s="1" t="n">
        <f aca="false">B198 - D198</f>
        <v>1.4699999999998</v>
      </c>
      <c r="J198" s="1" t="n">
        <f aca="false">E198 - B198</f>
        <v>16.8000000000002</v>
      </c>
      <c r="K198" s="2" t="n">
        <f aca="false">IF(H198&gt;I198, H198, I198)</f>
        <v>19.8000000000002</v>
      </c>
      <c r="L198" s="2" t="n">
        <f aca="false">IF(H198&lt;I198,H198, I198)</f>
        <v>1.4699999999998</v>
      </c>
    </row>
    <row collapsed="false" customFormat="false" customHeight="false" hidden="false" ht="12.1" outlineLevel="0" r="199">
      <c r="A199" s="0" t="s">
        <v>355</v>
      </c>
      <c r="B199" s="0" t="n">
        <v>1290.48</v>
      </c>
      <c r="C199" s="0" t="n">
        <v>1302.82</v>
      </c>
      <c r="D199" s="0" t="n">
        <v>1286.24</v>
      </c>
      <c r="E199" s="0" t="n">
        <v>1302.72</v>
      </c>
      <c r="F199" s="0" t="n">
        <v>1224</v>
      </c>
      <c r="G199" s="4" t="s">
        <v>356</v>
      </c>
      <c r="H199" s="1" t="n">
        <f aca="false">C199 - B199</f>
        <v>12.3399999999999</v>
      </c>
      <c r="I199" s="1" t="n">
        <f aca="false">B199 - D199</f>
        <v>4.24000000000001</v>
      </c>
      <c r="J199" s="1" t="n">
        <f aca="false">E199 - B199</f>
        <v>12.24</v>
      </c>
      <c r="K199" s="2" t="n">
        <f aca="false">IF(H199&gt;I199, H199, I199)</f>
        <v>12.3399999999999</v>
      </c>
      <c r="L199" s="2" t="n">
        <f aca="false">IF(H199&lt;I199,H199, I199)</f>
        <v>4.24000000000001</v>
      </c>
    </row>
    <row collapsed="false" customFormat="false" customHeight="false" hidden="false" ht="12.1" outlineLevel="0" r="200">
      <c r="A200" s="0" t="s">
        <v>357</v>
      </c>
      <c r="B200" s="0" t="n">
        <v>1289.76</v>
      </c>
      <c r="C200" s="0" t="n">
        <v>1296.24</v>
      </c>
      <c r="D200" s="0" t="n">
        <v>1283.99</v>
      </c>
      <c r="E200" s="0" t="n">
        <v>1290.94</v>
      </c>
      <c r="F200" s="0" t="n">
        <v>118</v>
      </c>
      <c r="G200" s="4" t="s">
        <v>221</v>
      </c>
      <c r="H200" s="1" t="n">
        <f aca="false">C200 - B200</f>
        <v>6.48000000000002</v>
      </c>
      <c r="I200" s="1" t="n">
        <f aca="false">B200 - D200</f>
        <v>5.76999999999998</v>
      </c>
      <c r="J200" s="1" t="n">
        <f aca="false">E200 - B200</f>
        <v>1.18000000000006</v>
      </c>
      <c r="K200" s="2" t="n">
        <f aca="false">IF(H200&gt;I200, H200, I200)</f>
        <v>6.48000000000002</v>
      </c>
      <c r="L200" s="2" t="n">
        <f aca="false">IF(H200&lt;I200,H200, I200)</f>
        <v>5.76999999999998</v>
      </c>
    </row>
    <row collapsed="false" customFormat="false" customHeight="false" hidden="false" ht="12.1" outlineLevel="0" r="201">
      <c r="A201" s="0" t="s">
        <v>358</v>
      </c>
      <c r="B201" s="0" t="n">
        <v>1274.05</v>
      </c>
      <c r="C201" s="0" t="n">
        <v>1293.71</v>
      </c>
      <c r="D201" s="0" t="n">
        <v>1273.74</v>
      </c>
      <c r="E201" s="0" t="n">
        <v>1291.22</v>
      </c>
      <c r="F201" s="0" t="n">
        <v>1717</v>
      </c>
      <c r="G201" s="4" t="s">
        <v>359</v>
      </c>
      <c r="H201" s="1" t="n">
        <f aca="false">C201 - B201</f>
        <v>19.6600000000001</v>
      </c>
      <c r="I201" s="1" t="n">
        <f aca="false">B201 - D201</f>
        <v>0.309999999999945</v>
      </c>
      <c r="J201" s="1" t="n">
        <f aca="false">E201 - B201</f>
        <v>17.1700000000001</v>
      </c>
      <c r="K201" s="2" t="n">
        <f aca="false">IF(H201&gt;I201, H201, I201)</f>
        <v>19.6600000000001</v>
      </c>
      <c r="L201" s="2" t="n">
        <f aca="false">IF(H201&lt;I201,H201, I201)</f>
        <v>0.309999999999945</v>
      </c>
    </row>
    <row collapsed="false" customFormat="false" customHeight="false" hidden="false" ht="12.1" outlineLevel="0" r="202">
      <c r="A202" s="0" t="s">
        <v>360</v>
      </c>
      <c r="B202" s="0" t="n">
        <v>1265.36</v>
      </c>
      <c r="C202" s="0" t="n">
        <v>1277.84</v>
      </c>
      <c r="D202" s="0" t="n">
        <v>1265.08</v>
      </c>
      <c r="E202" s="0" t="n">
        <v>1274.47</v>
      </c>
      <c r="F202" s="0" t="n">
        <v>911</v>
      </c>
      <c r="G202" s="4" t="s">
        <v>361</v>
      </c>
      <c r="H202" s="1" t="n">
        <f aca="false">C202 - B202</f>
        <v>12.48</v>
      </c>
      <c r="I202" s="1" t="n">
        <f aca="false">B202 - D202</f>
        <v>0.279999999999973</v>
      </c>
      <c r="J202" s="1" t="n">
        <f aca="false">E202 - B202</f>
        <v>9.11000000000013</v>
      </c>
      <c r="K202" s="2" t="n">
        <f aca="false">IF(H202&gt;I202, H202, I202)</f>
        <v>12.48</v>
      </c>
      <c r="L202" s="2" t="n">
        <f aca="false">IF(H202&lt;I202,H202, I202)</f>
        <v>0.279999999999973</v>
      </c>
    </row>
    <row collapsed="false" customFormat="false" customHeight="false" hidden="false" ht="12.1" outlineLevel="0" r="203">
      <c r="A203" s="0" t="s">
        <v>362</v>
      </c>
      <c r="B203" s="0" t="n">
        <v>1256.81</v>
      </c>
      <c r="C203" s="0" t="n">
        <v>1271.79</v>
      </c>
      <c r="D203" s="0" t="n">
        <v>1256.17</v>
      </c>
      <c r="E203" s="0" t="n">
        <v>1267.35</v>
      </c>
      <c r="F203" s="0" t="n">
        <v>1054</v>
      </c>
      <c r="G203" s="4" t="s">
        <v>363</v>
      </c>
      <c r="H203" s="1" t="n">
        <f aca="false">C203 - B203</f>
        <v>14.98</v>
      </c>
      <c r="I203" s="1" t="n">
        <f aca="false">B203 - D203</f>
        <v>0.639999999999873</v>
      </c>
      <c r="J203" s="1" t="n">
        <f aca="false">E203 - B203</f>
        <v>10.54</v>
      </c>
      <c r="K203" s="2" t="n">
        <f aca="false">IF(H203&gt;I203, H203, I203)</f>
        <v>14.98</v>
      </c>
      <c r="L203" s="2" t="n">
        <f aca="false">IF(H203&lt;I203,H203, I203)</f>
        <v>0.639999999999873</v>
      </c>
    </row>
    <row collapsed="false" customFormat="false" customHeight="false" hidden="false" ht="12.1" outlineLevel="0" r="204">
      <c r="A204" s="0" t="s">
        <v>364</v>
      </c>
      <c r="B204" s="0" t="n">
        <v>1257.32</v>
      </c>
      <c r="C204" s="0" t="n">
        <v>1266.93</v>
      </c>
      <c r="D204" s="0" t="n">
        <v>1252.82</v>
      </c>
      <c r="E204" s="0" t="n">
        <v>1257.94</v>
      </c>
      <c r="F204" s="0" t="n">
        <v>62</v>
      </c>
      <c r="G204" s="4" t="s">
        <v>14</v>
      </c>
      <c r="H204" s="1" t="n">
        <f aca="false">C204 - B204</f>
        <v>9.61000000000013</v>
      </c>
      <c r="I204" s="1" t="n">
        <f aca="false">B204 - D204</f>
        <v>4.5</v>
      </c>
      <c r="J204" s="1" t="n">
        <f aca="false">E204 - B204</f>
        <v>0.620000000000118</v>
      </c>
      <c r="K204" s="2" t="n">
        <f aca="false">IF(H204&gt;I204, H204, I204)</f>
        <v>9.61000000000013</v>
      </c>
      <c r="L204" s="2" t="n">
        <f aca="false">IF(H204&lt;I204,H204, I204)</f>
        <v>4.5</v>
      </c>
    </row>
    <row collapsed="false" customFormat="false" customHeight="false" hidden="false" ht="12.1" outlineLevel="0" r="205">
      <c r="A205" s="0" t="s">
        <v>365</v>
      </c>
      <c r="B205" s="0" t="n">
        <v>1254.25</v>
      </c>
      <c r="C205" s="0" t="n">
        <v>1274.31</v>
      </c>
      <c r="D205" s="0" t="n">
        <v>1252.34</v>
      </c>
      <c r="E205" s="0" t="n">
        <v>1257.72</v>
      </c>
      <c r="F205" s="0" t="n">
        <v>347</v>
      </c>
      <c r="G205" s="4" t="s">
        <v>322</v>
      </c>
      <c r="H205" s="1" t="n">
        <f aca="false">C205 - B205</f>
        <v>20.0599999999999</v>
      </c>
      <c r="I205" s="1" t="n">
        <f aca="false">B205 - D205</f>
        <v>1.91000000000008</v>
      </c>
      <c r="J205" s="1" t="n">
        <f aca="false">E205 - B205</f>
        <v>3.47000000000003</v>
      </c>
      <c r="K205" s="2" t="n">
        <f aca="false">IF(H205&gt;I205, H205, I205)</f>
        <v>20.0599999999999</v>
      </c>
      <c r="L205" s="2" t="n">
        <f aca="false">IF(H205&lt;I205,H205, I205)</f>
        <v>1.91000000000008</v>
      </c>
    </row>
    <row collapsed="false" customFormat="false" customHeight="false" hidden="false" ht="12.1" outlineLevel="0" r="206">
      <c r="A206" s="0" t="s">
        <v>366</v>
      </c>
      <c r="B206" s="0" t="n">
        <v>1257.45</v>
      </c>
      <c r="C206" s="0" t="n">
        <v>1260.94</v>
      </c>
      <c r="D206" s="0" t="n">
        <v>1247.22</v>
      </c>
      <c r="E206" s="0" t="n">
        <v>1254.39</v>
      </c>
      <c r="F206" s="0" t="n">
        <v>-306</v>
      </c>
      <c r="G206" s="4" t="s">
        <v>90</v>
      </c>
      <c r="H206" s="1" t="n">
        <f aca="false">C206 - B206</f>
        <v>3.49000000000001</v>
      </c>
      <c r="I206" s="1" t="n">
        <f aca="false">B206 - D206</f>
        <v>10.23</v>
      </c>
      <c r="J206" s="1" t="n">
        <f aca="false">E206 - B206</f>
        <v>-3.05999999999995</v>
      </c>
      <c r="K206" s="2" t="n">
        <f aca="false">IF(H206&gt;I206, H206, I206)</f>
        <v>10.23</v>
      </c>
      <c r="L206" s="2" t="n">
        <f aca="false">IF(H206&lt;I206,H206, I206)</f>
        <v>3.49000000000001</v>
      </c>
    </row>
    <row collapsed="false" customFormat="false" customHeight="false" hidden="false" ht="12.1" outlineLevel="0" r="207">
      <c r="A207" s="0" t="s">
        <v>367</v>
      </c>
      <c r="B207" s="0" t="n">
        <v>1242.68</v>
      </c>
      <c r="C207" s="0" t="n">
        <v>1266.22</v>
      </c>
      <c r="D207" s="0" t="n">
        <v>1240.89</v>
      </c>
      <c r="E207" s="0" t="n">
        <v>1257.27</v>
      </c>
      <c r="F207" s="0" t="n">
        <v>1459</v>
      </c>
      <c r="G207" s="4" t="s">
        <v>368</v>
      </c>
      <c r="H207" s="1" t="n">
        <f aca="false">C207 - B207</f>
        <v>23.54</v>
      </c>
      <c r="I207" s="1" t="n">
        <f aca="false">B207 - D207</f>
        <v>1.78999999999996</v>
      </c>
      <c r="J207" s="1" t="n">
        <f aca="false">E207 - B207</f>
        <v>14.5899999999999</v>
      </c>
      <c r="K207" s="2" t="n">
        <f aca="false">IF(H207&gt;I207, H207, I207)</f>
        <v>23.54</v>
      </c>
      <c r="L207" s="2" t="n">
        <f aca="false">IF(H207&lt;I207,H207, I207)</f>
        <v>1.78999999999996</v>
      </c>
    </row>
    <row collapsed="false" customFormat="false" customHeight="false" hidden="false" ht="12.1" outlineLevel="0" r="208">
      <c r="A208" s="0" t="s">
        <v>369</v>
      </c>
      <c r="B208" s="0" t="n">
        <v>1243.93</v>
      </c>
      <c r="C208" s="0" t="n">
        <v>1254.94</v>
      </c>
      <c r="D208" s="0" t="n">
        <v>1238.42</v>
      </c>
      <c r="E208" s="0" t="n">
        <v>1243.92</v>
      </c>
      <c r="F208" s="0" t="n">
        <v>-1</v>
      </c>
      <c r="G208" s="4" t="s">
        <v>64</v>
      </c>
      <c r="H208" s="1" t="n">
        <f aca="false">C208 - B208</f>
        <v>11.01</v>
      </c>
      <c r="I208" s="1" t="n">
        <f aca="false">B208 - D208</f>
        <v>5.50999999999999</v>
      </c>
      <c r="J208" s="1" t="n">
        <f aca="false">E208 - B208</f>
        <v>-0.00999999999999091</v>
      </c>
      <c r="K208" s="2" t="n">
        <f aca="false">IF(H208&gt;I208, H208, I208)</f>
        <v>11.01</v>
      </c>
      <c r="L208" s="2" t="n">
        <f aca="false">IF(H208&lt;I208,H208, I208)</f>
        <v>5.50999999999999</v>
      </c>
    </row>
    <row collapsed="false" customFormat="false" customHeight="false" hidden="false" ht="12.1" outlineLevel="0" r="209">
      <c r="A209" s="0" t="s">
        <v>370</v>
      </c>
      <c r="B209" s="0" t="n">
        <v>1266.21</v>
      </c>
      <c r="C209" s="0" t="n">
        <v>1267.65</v>
      </c>
      <c r="D209" s="0" t="n">
        <v>1238.04</v>
      </c>
      <c r="E209" s="0" t="n">
        <v>1243.49</v>
      </c>
      <c r="F209" s="0" t="n">
        <v>-2272</v>
      </c>
      <c r="G209" s="4" t="s">
        <v>371</v>
      </c>
      <c r="H209" s="1" t="n">
        <f aca="false">C209 - B209</f>
        <v>1.44000000000005</v>
      </c>
      <c r="I209" s="1" t="n">
        <f aca="false">B209 - D209</f>
        <v>28.1700000000001</v>
      </c>
      <c r="J209" s="1" t="n">
        <f aca="false">E209 - B209</f>
        <v>-22.72</v>
      </c>
      <c r="K209" s="2" t="n">
        <f aca="false">IF(H209&gt;I209, H209, I209)</f>
        <v>28.1700000000001</v>
      </c>
      <c r="L209" s="2" t="n">
        <f aca="false">IF(H209&lt;I209,H209, I209)</f>
        <v>1.44000000000005</v>
      </c>
    </row>
    <row collapsed="false" customFormat="false" customHeight="false" hidden="false" ht="12.1" outlineLevel="0" r="210">
      <c r="A210" s="0" t="s">
        <v>372</v>
      </c>
      <c r="B210" s="0" t="n">
        <v>1255.69</v>
      </c>
      <c r="C210" s="0" t="n">
        <v>1269.99</v>
      </c>
      <c r="D210" s="0" t="n">
        <v>1248.86</v>
      </c>
      <c r="E210" s="0" t="n">
        <v>1266.64</v>
      </c>
      <c r="F210" s="0" t="n">
        <v>1095</v>
      </c>
      <c r="G210" s="4" t="s">
        <v>66</v>
      </c>
      <c r="H210" s="1" t="n">
        <f aca="false">C210 - B210</f>
        <v>14.3</v>
      </c>
      <c r="I210" s="1" t="n">
        <f aca="false">B210 - D210</f>
        <v>6.83000000000015</v>
      </c>
      <c r="J210" s="1" t="n">
        <f aca="false">E210 - B210</f>
        <v>10.95</v>
      </c>
      <c r="K210" s="2" t="n">
        <f aca="false">IF(H210&gt;I210, H210, I210)</f>
        <v>14.3</v>
      </c>
      <c r="L210" s="2" t="n">
        <f aca="false">IF(H210&lt;I210,H210, I210)</f>
        <v>6.83000000000015</v>
      </c>
    </row>
    <row collapsed="false" customFormat="false" customHeight="false" hidden="false" ht="12.1" outlineLevel="0" r="211">
      <c r="A211" s="0" t="s">
        <v>373</v>
      </c>
      <c r="B211" s="0" t="n">
        <v>1254.37</v>
      </c>
      <c r="C211" s="0" t="n">
        <v>1261.61</v>
      </c>
      <c r="D211" s="0" t="n">
        <v>1248.48</v>
      </c>
      <c r="E211" s="0" t="n">
        <v>1256.53</v>
      </c>
      <c r="F211" s="0" t="n">
        <v>216</v>
      </c>
      <c r="G211" s="4" t="s">
        <v>333</v>
      </c>
      <c r="H211" s="1" t="n">
        <f aca="false">C211 - B211</f>
        <v>7.24000000000001</v>
      </c>
      <c r="I211" s="1" t="n">
        <f aca="false">B211 - D211</f>
        <v>5.88999999999987</v>
      </c>
      <c r="J211" s="1" t="n">
        <f aca="false">E211 - B211</f>
        <v>2.16000000000008</v>
      </c>
      <c r="K211" s="2" t="n">
        <f aca="false">IF(H211&gt;I211, H211, I211)</f>
        <v>7.24000000000001</v>
      </c>
      <c r="L211" s="2" t="n">
        <f aca="false">IF(H211&lt;I211,H211, I211)</f>
        <v>5.88999999999987</v>
      </c>
    </row>
    <row collapsed="false" customFormat="false" customHeight="false" hidden="false" ht="12.1" outlineLevel="0" r="212">
      <c r="A212" s="0" t="s">
        <v>374</v>
      </c>
      <c r="B212" s="0" t="n">
        <v>1269.24</v>
      </c>
      <c r="C212" s="0" t="n">
        <v>1279.03</v>
      </c>
      <c r="D212" s="0" t="n">
        <v>1251.97</v>
      </c>
      <c r="E212" s="0" t="n">
        <v>1256.77</v>
      </c>
      <c r="F212" s="0" t="n">
        <v>-1247</v>
      </c>
      <c r="G212" s="4" t="s">
        <v>375</v>
      </c>
      <c r="H212" s="1" t="n">
        <f aca="false">C212 - B212</f>
        <v>9.78999999999996</v>
      </c>
      <c r="I212" s="1" t="n">
        <f aca="false">B212 - D212</f>
        <v>17.27</v>
      </c>
      <c r="J212" s="1" t="n">
        <f aca="false">E212 - B212</f>
        <v>-12.47</v>
      </c>
      <c r="K212" s="2" t="n">
        <f aca="false">IF(H212&gt;I212, H212, I212)</f>
        <v>17.27</v>
      </c>
      <c r="L212" s="2" t="n">
        <f aca="false">IF(H212&lt;I212,H212, I212)</f>
        <v>9.78999999999996</v>
      </c>
    </row>
    <row collapsed="false" customFormat="false" customHeight="false" hidden="false" ht="12.1" outlineLevel="0" r="213">
      <c r="A213" s="0" t="s">
        <v>376</v>
      </c>
      <c r="B213" s="0" t="n">
        <v>1263.39</v>
      </c>
      <c r="C213" s="0" t="n">
        <v>1272.56</v>
      </c>
      <c r="D213" s="0" t="n">
        <v>1256.84</v>
      </c>
      <c r="E213" s="0" t="n">
        <v>1269.26</v>
      </c>
      <c r="F213" s="0" t="n">
        <v>587</v>
      </c>
      <c r="G213" s="4" t="s">
        <v>377</v>
      </c>
      <c r="H213" s="1" t="n">
        <f aca="false">C213 - B213</f>
        <v>9.16999999999985</v>
      </c>
      <c r="I213" s="1" t="n">
        <f aca="false">B213 - D213</f>
        <v>6.55000000000018</v>
      </c>
      <c r="J213" s="1" t="n">
        <f aca="false">E213 - B213</f>
        <v>5.86999999999989</v>
      </c>
      <c r="K213" s="2" t="n">
        <f aca="false">IF(H213&gt;I213, H213, I213)</f>
        <v>9.16999999999985</v>
      </c>
      <c r="L213" s="2" t="n">
        <f aca="false">IF(H213&lt;I213,H213, I213)</f>
        <v>6.55000000000018</v>
      </c>
    </row>
    <row collapsed="false" customFormat="false" customHeight="false" hidden="false" ht="12.1" outlineLevel="0" r="214">
      <c r="A214" s="0" t="s">
        <v>378</v>
      </c>
      <c r="B214" s="0" t="n">
        <v>1235.71</v>
      </c>
      <c r="C214" s="0" t="n">
        <v>1265.38</v>
      </c>
      <c r="D214" s="0" t="n">
        <v>1231.54</v>
      </c>
      <c r="E214" s="0" t="n">
        <v>1264.04</v>
      </c>
      <c r="F214" s="0" t="n">
        <v>2833</v>
      </c>
      <c r="G214" s="4" t="s">
        <v>379</v>
      </c>
      <c r="H214" s="1" t="n">
        <f aca="false">C214 - B214</f>
        <v>29.6700000000001</v>
      </c>
      <c r="I214" s="1" t="n">
        <f aca="false">B214 - D214</f>
        <v>4.17000000000007</v>
      </c>
      <c r="J214" s="1" t="n">
        <f aca="false">E214 - B214</f>
        <v>28.3299999999999</v>
      </c>
      <c r="K214" s="2" t="n">
        <f aca="false">IF(H214&gt;I214, H214, I214)</f>
        <v>29.6700000000001</v>
      </c>
      <c r="L214" s="2" t="n">
        <f aca="false">IF(H214&lt;I214,H214, I214)</f>
        <v>4.17000000000007</v>
      </c>
    </row>
    <row collapsed="false" customFormat="false" customHeight="false" hidden="false" ht="12.1" outlineLevel="0" r="215">
      <c r="A215" s="0" t="s">
        <v>380</v>
      </c>
      <c r="B215" s="0" t="n">
        <v>1240.72</v>
      </c>
      <c r="C215" s="0" t="n">
        <v>1243.69</v>
      </c>
      <c r="D215" s="0" t="n">
        <v>1235.86</v>
      </c>
      <c r="E215" s="0" t="n">
        <v>1236.84</v>
      </c>
      <c r="F215" s="0" t="n">
        <v>-388</v>
      </c>
      <c r="G215" s="4" t="s">
        <v>50</v>
      </c>
      <c r="H215" s="1" t="n">
        <f aca="false">C215 - B215</f>
        <v>2.97000000000003</v>
      </c>
      <c r="I215" s="1" t="n">
        <f aca="false">B215 - D215</f>
        <v>4.86000000000013</v>
      </c>
      <c r="J215" s="1" t="n">
        <f aca="false">E215 - B215</f>
        <v>-3.88000000000011</v>
      </c>
      <c r="K215" s="2" t="n">
        <f aca="false">IF(H215&gt;I215, H215, I215)</f>
        <v>4.86000000000013</v>
      </c>
      <c r="L215" s="2" t="n">
        <f aca="false">IF(H215&lt;I215,H215, I215)</f>
        <v>2.97000000000003</v>
      </c>
    </row>
    <row collapsed="false" customFormat="false" customHeight="false" hidden="false" ht="12.1" outlineLevel="0" r="216">
      <c r="A216" s="0" t="s">
        <v>381</v>
      </c>
      <c r="B216" s="0" t="n">
        <v>1255.24</v>
      </c>
      <c r="C216" s="0" t="n">
        <v>1255.89</v>
      </c>
      <c r="D216" s="0" t="n">
        <v>1235.69</v>
      </c>
      <c r="E216" s="0" t="n">
        <v>1241.14</v>
      </c>
      <c r="F216" s="0" t="n">
        <v>-1410</v>
      </c>
      <c r="G216" s="4" t="s">
        <v>137</v>
      </c>
      <c r="H216" s="1" t="n">
        <f aca="false">C216 - B216</f>
        <v>0.650000000000091</v>
      </c>
      <c r="I216" s="1" t="n">
        <f aca="false">B216 - D216</f>
        <v>19.55</v>
      </c>
      <c r="J216" s="1" t="n">
        <f aca="false">E216 - B216</f>
        <v>-14.0999999999999</v>
      </c>
      <c r="K216" s="2" t="n">
        <f aca="false">IF(H216&gt;I216, H216, I216)</f>
        <v>19.55</v>
      </c>
      <c r="L216" s="2" t="n">
        <f aca="false">IF(H216&lt;I216,H216, I216)</f>
        <v>0.650000000000091</v>
      </c>
    </row>
    <row collapsed="false" customFormat="false" customHeight="false" hidden="false" ht="12.1" outlineLevel="0" r="217">
      <c r="A217" s="0" t="s">
        <v>382</v>
      </c>
      <c r="B217" s="0" t="n">
        <v>1253.06</v>
      </c>
      <c r="C217" s="0" t="n">
        <v>1261.09</v>
      </c>
      <c r="D217" s="0" t="n">
        <v>1251.6</v>
      </c>
      <c r="E217" s="0" t="n">
        <v>1251.6</v>
      </c>
      <c r="F217" s="0" t="n">
        <v>-146</v>
      </c>
      <c r="G217" s="4" t="s">
        <v>243</v>
      </c>
      <c r="H217" s="1" t="n">
        <f aca="false">C217 - B217</f>
        <v>8.02999999999997</v>
      </c>
      <c r="I217" s="1" t="n">
        <f aca="false">B217 - D217</f>
        <v>1.46000000000004</v>
      </c>
      <c r="J217" s="1" t="n">
        <f aca="false">E217 - B217</f>
        <v>-1.46000000000004</v>
      </c>
      <c r="K217" s="2" t="n">
        <f aca="false">IF(H217&gt;I217, H217, I217)</f>
        <v>8.02999999999997</v>
      </c>
      <c r="L217" s="2" t="n">
        <f aca="false">IF(H217&lt;I217,H217, I217)</f>
        <v>1.46000000000004</v>
      </c>
    </row>
    <row collapsed="false" customFormat="false" customHeight="false" hidden="false" ht="12.1" outlineLevel="0" r="218">
      <c r="A218" s="0" t="s">
        <v>383</v>
      </c>
      <c r="B218" s="0" t="n">
        <v>1242.19</v>
      </c>
      <c r="C218" s="0" t="n">
        <v>1254.87</v>
      </c>
      <c r="D218" s="0" t="n">
        <v>1237.73</v>
      </c>
      <c r="E218" s="0" t="n">
        <v>1253.8</v>
      </c>
      <c r="F218" s="0" t="n">
        <v>1161</v>
      </c>
      <c r="G218" s="4" t="s">
        <v>384</v>
      </c>
      <c r="H218" s="1" t="n">
        <f aca="false">C218 - B218</f>
        <v>12.6799999999998</v>
      </c>
      <c r="I218" s="1" t="n">
        <f aca="false">B218 - D218</f>
        <v>4.46000000000004</v>
      </c>
      <c r="J218" s="1" t="n">
        <f aca="false">E218 - B218</f>
        <v>11.6099999999999</v>
      </c>
      <c r="K218" s="2" t="n">
        <f aca="false">IF(H218&gt;I218, H218, I218)</f>
        <v>12.6799999999998</v>
      </c>
      <c r="L218" s="2" t="n">
        <f aca="false">IF(H218&lt;I218,H218, I218)</f>
        <v>4.46000000000004</v>
      </c>
    </row>
    <row collapsed="false" customFormat="false" customHeight="false" hidden="false" ht="12.1" outlineLevel="0" r="219">
      <c r="A219" s="0" t="s">
        <v>385</v>
      </c>
      <c r="B219" s="0" t="n">
        <v>1241.99</v>
      </c>
      <c r="C219" s="0" t="n">
        <v>1245.21</v>
      </c>
      <c r="D219" s="0" t="n">
        <v>1236.34</v>
      </c>
      <c r="E219" s="0" t="n">
        <v>1242.09</v>
      </c>
      <c r="F219" s="0" t="n">
        <v>10</v>
      </c>
      <c r="G219" s="4" t="s">
        <v>158</v>
      </c>
      <c r="H219" s="1" t="n">
        <f aca="false">C219 - B219</f>
        <v>3.22000000000003</v>
      </c>
      <c r="I219" s="1" t="n">
        <f aca="false">B219 - D219</f>
        <v>5.65000000000009</v>
      </c>
      <c r="J219" s="1" t="n">
        <f aca="false">E219 - B219</f>
        <v>0.0999999999999091</v>
      </c>
      <c r="K219" s="2" t="n">
        <f aca="false">IF(H219&gt;I219, H219, I219)</f>
        <v>5.65000000000009</v>
      </c>
      <c r="L219" s="2" t="n">
        <f aca="false">IF(H219&lt;I219,H219, I219)</f>
        <v>3.22000000000003</v>
      </c>
    </row>
    <row collapsed="false" customFormat="false" customHeight="false" hidden="false" ht="12.1" outlineLevel="0" r="220">
      <c r="A220" s="0" t="s">
        <v>386</v>
      </c>
      <c r="B220" s="0" t="n">
        <v>1244.88</v>
      </c>
      <c r="C220" s="0" t="n">
        <v>1245.04</v>
      </c>
      <c r="D220" s="0" t="n">
        <v>1234.19</v>
      </c>
      <c r="E220" s="0" t="n">
        <v>1241.59</v>
      </c>
      <c r="F220" s="0" t="n">
        <v>-329</v>
      </c>
      <c r="G220" s="4" t="s">
        <v>166</v>
      </c>
      <c r="H220" s="1" t="n">
        <f aca="false">C220 - B220</f>
        <v>0.159999999999854</v>
      </c>
      <c r="I220" s="1" t="n">
        <f aca="false">B220 - D220</f>
        <v>10.6900000000001</v>
      </c>
      <c r="J220" s="1" t="n">
        <f aca="false">E220 - B220</f>
        <v>-3.29000000000019</v>
      </c>
      <c r="K220" s="2" t="n">
        <f aca="false">IF(H220&gt;I220, H220, I220)</f>
        <v>10.6900000000001</v>
      </c>
      <c r="L220" s="2" t="n">
        <f aca="false">IF(H220&lt;I220,H220, I220)</f>
        <v>0.159999999999854</v>
      </c>
    </row>
    <row collapsed="false" customFormat="false" customHeight="false" hidden="false" ht="12.1" outlineLevel="0" r="221">
      <c r="A221" s="0" t="s">
        <v>387</v>
      </c>
      <c r="B221" s="0" t="n">
        <v>1252.87</v>
      </c>
      <c r="C221" s="0" t="n">
        <v>1255.25</v>
      </c>
      <c r="D221" s="0" t="n">
        <v>1241.65</v>
      </c>
      <c r="E221" s="0" t="n">
        <v>1244.96</v>
      </c>
      <c r="F221" s="0" t="n">
        <v>-791</v>
      </c>
      <c r="G221" s="4" t="s">
        <v>388</v>
      </c>
      <c r="H221" s="1" t="n">
        <f aca="false">C221 - B221</f>
        <v>2.38000000000011</v>
      </c>
      <c r="I221" s="1" t="n">
        <f aca="false">B221 - D221</f>
        <v>11.2199999999998</v>
      </c>
      <c r="J221" s="1" t="n">
        <f aca="false">E221 - B221</f>
        <v>-7.90999999999985</v>
      </c>
      <c r="K221" s="2" t="n">
        <f aca="false">IF(H221&gt;I221, H221, I221)</f>
        <v>11.2199999999998</v>
      </c>
      <c r="L221" s="2" t="n">
        <f aca="false">IF(H221&lt;I221,H221, I221)</f>
        <v>2.38000000000011</v>
      </c>
    </row>
    <row collapsed="false" customFormat="false" customHeight="false" hidden="false" ht="12.1" outlineLevel="0" r="222">
      <c r="A222" s="0" t="s">
        <v>389</v>
      </c>
      <c r="B222" s="0" t="n">
        <v>1247.37</v>
      </c>
      <c r="C222" s="0" t="n">
        <v>1255.1</v>
      </c>
      <c r="D222" s="0" t="n">
        <v>1243.63</v>
      </c>
      <c r="E222" s="0" t="n">
        <v>1252.97</v>
      </c>
      <c r="F222" s="0" t="n">
        <v>560</v>
      </c>
      <c r="G222" s="4" t="s">
        <v>390</v>
      </c>
      <c r="H222" s="1" t="n">
        <f aca="false">C222 - B222</f>
        <v>7.73000000000002</v>
      </c>
      <c r="I222" s="1" t="n">
        <f aca="false">B222 - D222</f>
        <v>3.73999999999978</v>
      </c>
      <c r="J222" s="1" t="n">
        <f aca="false">E222 - B222</f>
        <v>5.60000000000014</v>
      </c>
      <c r="K222" s="2" t="n">
        <f aca="false">IF(H222&gt;I222, H222, I222)</f>
        <v>7.73000000000002</v>
      </c>
      <c r="L222" s="2" t="n">
        <f aca="false">IF(H222&lt;I222,H222, I222)</f>
        <v>3.73999999999978</v>
      </c>
    </row>
    <row collapsed="false" customFormat="false" customHeight="false" hidden="false" ht="12.1" outlineLevel="0" r="223">
      <c r="A223" s="0" t="s">
        <v>391</v>
      </c>
      <c r="B223" s="0" t="n">
        <v>1227.45</v>
      </c>
      <c r="C223" s="0" t="n">
        <v>1248.91</v>
      </c>
      <c r="D223" s="0" t="n">
        <v>1227.19</v>
      </c>
      <c r="E223" s="0" t="n">
        <v>1247.98</v>
      </c>
      <c r="F223" s="0" t="n">
        <v>2053</v>
      </c>
      <c r="G223" s="4" t="s">
        <v>392</v>
      </c>
      <c r="H223" s="1" t="n">
        <f aca="false">C223 - B223</f>
        <v>21.46</v>
      </c>
      <c r="I223" s="1" t="n">
        <f aca="false">B223 - D223</f>
        <v>0.259999999999991</v>
      </c>
      <c r="J223" s="1" t="n">
        <f aca="false">E223 - B223</f>
        <v>20.53</v>
      </c>
      <c r="K223" s="2" t="n">
        <f aca="false">IF(H223&gt;I223, H223, I223)</f>
        <v>21.46</v>
      </c>
      <c r="L223" s="2" t="n">
        <f aca="false">IF(H223&lt;I223,H223, I223)</f>
        <v>0.259999999999991</v>
      </c>
    </row>
    <row collapsed="false" customFormat="false" customHeight="false" hidden="false" ht="12.1" outlineLevel="0" r="224">
      <c r="A224" s="0" t="s">
        <v>393</v>
      </c>
      <c r="B224" s="0" t="n">
        <v>1225.32</v>
      </c>
      <c r="C224" s="0" t="n">
        <v>1231.44</v>
      </c>
      <c r="D224" s="0" t="n">
        <v>1223.47</v>
      </c>
      <c r="E224" s="0" t="n">
        <v>1227.71</v>
      </c>
      <c r="F224" s="0" t="n">
        <v>239</v>
      </c>
      <c r="G224" s="4" t="s">
        <v>308</v>
      </c>
      <c r="H224" s="1" t="n">
        <f aca="false">C224 - B224</f>
        <v>6.12000000000012</v>
      </c>
      <c r="I224" s="1" t="n">
        <f aca="false">B224 - D224</f>
        <v>1.84999999999991</v>
      </c>
      <c r="J224" s="1" t="n">
        <f aca="false">E224 - B224</f>
        <v>2.3900000000001</v>
      </c>
      <c r="K224" s="2" t="n">
        <f aca="false">IF(H224&gt;I224, H224, I224)</f>
        <v>6.12000000000012</v>
      </c>
      <c r="L224" s="2" t="n">
        <f aca="false">IF(H224&lt;I224,H224, I224)</f>
        <v>1.84999999999991</v>
      </c>
    </row>
    <row collapsed="false" customFormat="false" customHeight="false" hidden="false" ht="12.1" outlineLevel="0" r="225">
      <c r="A225" s="0" t="s">
        <v>394</v>
      </c>
      <c r="B225" s="0" t="n">
        <v>1230.82</v>
      </c>
      <c r="C225" s="0" t="n">
        <v>1232.44</v>
      </c>
      <c r="D225" s="0" t="n">
        <v>1218.42</v>
      </c>
      <c r="E225" s="0" t="n">
        <v>1225.74</v>
      </c>
      <c r="F225" s="0" t="n">
        <v>-508</v>
      </c>
      <c r="G225" s="4" t="s">
        <v>300</v>
      </c>
      <c r="H225" s="1" t="n">
        <f aca="false">C225 - B225</f>
        <v>1.62000000000012</v>
      </c>
      <c r="I225" s="1" t="n">
        <f aca="false">B225 - D225</f>
        <v>12.3999999999999</v>
      </c>
      <c r="J225" s="1" t="n">
        <f aca="false">E225 - B225</f>
        <v>-5.07999999999993</v>
      </c>
      <c r="K225" s="2" t="n">
        <f aca="false">IF(H225&gt;I225, H225, I225)</f>
        <v>12.3999999999999</v>
      </c>
      <c r="L225" s="2" t="n">
        <f aca="false">IF(H225&lt;I225,H225, I225)</f>
        <v>1.62000000000012</v>
      </c>
    </row>
    <row collapsed="false" customFormat="false" customHeight="false" hidden="false" ht="12.1" outlineLevel="0" r="226">
      <c r="A226" s="0" t="s">
        <v>395</v>
      </c>
      <c r="B226" s="0" t="n">
        <v>1237.79</v>
      </c>
      <c r="C226" s="0" t="n">
        <v>1245.34</v>
      </c>
      <c r="D226" s="0" t="n">
        <v>1224.93</v>
      </c>
      <c r="E226" s="0" t="n">
        <v>1231.86</v>
      </c>
      <c r="F226" s="0" t="n">
        <v>-593</v>
      </c>
      <c r="G226" s="4" t="s">
        <v>293</v>
      </c>
      <c r="H226" s="1" t="n">
        <f aca="false">C226 - B226</f>
        <v>7.54999999999995</v>
      </c>
      <c r="I226" s="1" t="n">
        <f aca="false">B226 - D226</f>
        <v>12.8599999999999</v>
      </c>
      <c r="J226" s="1" t="n">
        <f aca="false">E226 - B226</f>
        <v>-5.93000000000006</v>
      </c>
      <c r="K226" s="2" t="n">
        <f aca="false">IF(H226&gt;I226, H226, I226)</f>
        <v>12.8599999999999</v>
      </c>
      <c r="L226" s="2" t="n">
        <f aca="false">IF(H226&lt;I226,H226, I226)</f>
        <v>7.54999999999995</v>
      </c>
    </row>
    <row collapsed="false" customFormat="false" customHeight="false" hidden="false" ht="12.1" outlineLevel="0" r="227">
      <c r="A227" s="0" t="s">
        <v>396</v>
      </c>
      <c r="B227" s="0" t="n">
        <v>1237.01</v>
      </c>
      <c r="C227" s="0" t="n">
        <v>1248.4</v>
      </c>
      <c r="D227" s="0" t="n">
        <v>1224.24</v>
      </c>
      <c r="E227" s="0" t="n">
        <v>1237.66</v>
      </c>
      <c r="F227" s="0" t="n">
        <v>65</v>
      </c>
      <c r="G227" s="4" t="s">
        <v>14</v>
      </c>
      <c r="H227" s="1" t="n">
        <f aca="false">C227 - B227</f>
        <v>11.3900000000001</v>
      </c>
      <c r="I227" s="1" t="n">
        <f aca="false">B227 - D227</f>
        <v>12.77</v>
      </c>
      <c r="J227" s="1" t="n">
        <f aca="false">E227 - B227</f>
        <v>0.650000000000091</v>
      </c>
      <c r="K227" s="2" t="n">
        <f aca="false">IF(H227&gt;I227, H227, I227)</f>
        <v>12.77</v>
      </c>
      <c r="L227" s="2" t="n">
        <f aca="false">IF(H227&lt;I227,H227, I227)</f>
        <v>11.3900000000001</v>
      </c>
    </row>
    <row collapsed="false" customFormat="false" customHeight="false" hidden="false" ht="12.1" outlineLevel="0" r="228">
      <c r="A228" s="0" t="s">
        <v>397</v>
      </c>
      <c r="B228" s="0" t="n">
        <v>1221.57</v>
      </c>
      <c r="C228" s="0" t="n">
        <v>1240.16</v>
      </c>
      <c r="D228" s="0" t="n">
        <v>1221.32</v>
      </c>
      <c r="E228" s="0" t="n">
        <v>1236.11</v>
      </c>
      <c r="F228" s="0" t="n">
        <v>1454</v>
      </c>
      <c r="G228" s="4" t="s">
        <v>398</v>
      </c>
      <c r="H228" s="1" t="n">
        <f aca="false">C228 - B228</f>
        <v>18.5900000000001</v>
      </c>
      <c r="I228" s="1" t="n">
        <f aca="false">B228 - D228</f>
        <v>0.25</v>
      </c>
      <c r="J228" s="1" t="n">
        <f aca="false">E228 - B228</f>
        <v>14.54</v>
      </c>
      <c r="K228" s="2" t="n">
        <f aca="false">IF(H228&gt;I228, H228, I228)</f>
        <v>18.5900000000001</v>
      </c>
      <c r="L228" s="2" t="n">
        <f aca="false">IF(H228&lt;I228,H228, I228)</f>
        <v>0.25</v>
      </c>
    </row>
    <row collapsed="false" customFormat="false" customHeight="false" hidden="false" ht="12.1" outlineLevel="0" r="229">
      <c r="A229" s="0" t="s">
        <v>399</v>
      </c>
      <c r="B229" s="0" t="n">
        <v>1204.01</v>
      </c>
      <c r="C229" s="0" t="n">
        <v>1230.82</v>
      </c>
      <c r="D229" s="0" t="n">
        <v>1203.64</v>
      </c>
      <c r="E229" s="0" t="n">
        <v>1224.19</v>
      </c>
      <c r="F229" s="0" t="n">
        <v>2018</v>
      </c>
      <c r="G229" s="4" t="s">
        <v>392</v>
      </c>
      <c r="H229" s="1" t="n">
        <f aca="false">C229 - B229</f>
        <v>26.8099999999999</v>
      </c>
      <c r="I229" s="1" t="n">
        <f aca="false">B229 - D229</f>
        <v>0.369999999999891</v>
      </c>
      <c r="J229" s="1" t="n">
        <f aca="false">E229 - B229</f>
        <v>20.1800000000001</v>
      </c>
      <c r="K229" s="2" t="n">
        <f aca="false">IF(H229&gt;I229, H229, I229)</f>
        <v>26.8099999999999</v>
      </c>
      <c r="L229" s="2" t="n">
        <f aca="false">IF(H229&lt;I229,H229, I229)</f>
        <v>0.369999999999891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O1" activeCellId="1" pane="topLeft" sqref="N26:N27 O1"/>
    </sheetView>
  </sheetViews>
  <sheetFormatPr defaultRowHeight="12.1"/>
  <cols>
    <col collapsed="false" hidden="false" max="1" min="1" style="0" width="17.8265306122449"/>
    <col collapsed="false" hidden="false" max="5" min="2" style="0" width="7.95408163265306"/>
    <col collapsed="false" hidden="false" max="6" min="6" style="0" width="13.515306122449"/>
    <col collapsed="false" hidden="false" max="7" min="7" style="0" width="8.6734693877551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400</v>
      </c>
      <c r="N1" s="0" t="s">
        <v>401</v>
      </c>
      <c r="O1" s="0" t="n">
        <f aca="false">AVERAGE(M2:M229)</f>
        <v>7.52684210526316</v>
      </c>
    </row>
    <row collapsed="false" customFormat="false" customHeight="false" hidden="false" ht="12.1" outlineLevel="0" r="2">
      <c r="A2" s="0" t="s">
        <v>13</v>
      </c>
      <c r="B2" s="0" t="n">
        <v>1186.38</v>
      </c>
      <c r="C2" s="0" t="n">
        <v>1194.26</v>
      </c>
      <c r="D2" s="0" t="n">
        <v>1182.11</v>
      </c>
      <c r="E2" s="0" t="n">
        <v>1186.94</v>
      </c>
      <c r="F2" s="0" t="n">
        <v>56</v>
      </c>
      <c r="G2" s="4" t="s">
        <v>14</v>
      </c>
      <c r="H2" s="1" t="n">
        <f aca="false">C2 - B2</f>
        <v>7.87999999999988</v>
      </c>
      <c r="I2" s="1" t="n">
        <f aca="false">B2 - D2</f>
        <v>4.27000000000021</v>
      </c>
      <c r="J2" s="1" t="n">
        <f aca="false">E2 - B2</f>
        <v>0.559999999999945</v>
      </c>
      <c r="K2" s="2" t="n">
        <f aca="false">IF(H2&gt;I2, H2, I2)</f>
        <v>7.87999999999988</v>
      </c>
      <c r="L2" s="2" t="n">
        <f aca="false">IF(H2&lt;I2,H2, I2)</f>
        <v>4.27000000000021</v>
      </c>
      <c r="M2" s="0" t="n">
        <f aca="false">IF(J2 &lt; 0, J2 * -1, J2)</f>
        <v>0.559999999999945</v>
      </c>
    </row>
    <row collapsed="false" customFormat="false" customHeight="false" hidden="false" ht="12.1" outlineLevel="0" r="3">
      <c r="A3" s="0" t="s">
        <v>16</v>
      </c>
      <c r="B3" s="0" t="n">
        <v>1162.46</v>
      </c>
      <c r="C3" s="0" t="n">
        <v>1193.55</v>
      </c>
      <c r="D3" s="0" t="n">
        <v>1146.89</v>
      </c>
      <c r="E3" s="0" t="n">
        <v>1188.6</v>
      </c>
      <c r="F3" s="0" t="n">
        <v>2614</v>
      </c>
      <c r="G3" s="4" t="s">
        <v>17</v>
      </c>
      <c r="H3" s="1" t="n">
        <f aca="false">C3 - B3</f>
        <v>31.0899999999999</v>
      </c>
      <c r="I3" s="1" t="n">
        <f aca="false">B3 - D3</f>
        <v>15.5699999999999</v>
      </c>
      <c r="J3" s="1" t="n">
        <f aca="false">E3 - B3</f>
        <v>26.1399999999999</v>
      </c>
      <c r="K3" s="2" t="n">
        <f aca="false">IF(H3&gt;I3, H3, I3)</f>
        <v>31.0899999999999</v>
      </c>
      <c r="L3" s="2" t="n">
        <f aca="false">IF(H3&lt;I3,H3, I3)</f>
        <v>15.5699999999999</v>
      </c>
      <c r="M3" s="0" t="n">
        <f aca="false">IF(J3 &lt; 0, J3 * -1, J3)</f>
        <v>26.1399999999999</v>
      </c>
    </row>
    <row collapsed="false" customFormat="false" customHeight="false" hidden="false" ht="12.1" outlineLevel="0" r="4">
      <c r="A4" s="0" t="s">
        <v>19</v>
      </c>
      <c r="B4" s="0" t="n">
        <v>1161.78</v>
      </c>
      <c r="C4" s="0" t="n">
        <v>1168.07</v>
      </c>
      <c r="D4" s="0" t="n">
        <v>1153.99</v>
      </c>
      <c r="E4" s="0" t="n">
        <v>1162.13</v>
      </c>
      <c r="F4" s="0" t="n">
        <v>35</v>
      </c>
      <c r="G4" s="4" t="s">
        <v>20</v>
      </c>
      <c r="H4" s="1" t="n">
        <f aca="false">C4 - B4</f>
        <v>6.28999999999996</v>
      </c>
      <c r="I4" s="1" t="n">
        <f aca="false">B4 - D4</f>
        <v>7.78999999999996</v>
      </c>
      <c r="J4" s="1" t="n">
        <f aca="false">E4 - B4</f>
        <v>0.350000000000136</v>
      </c>
      <c r="K4" s="2" t="n">
        <f aca="false">IF(H4&gt;I4, H4, I4)</f>
        <v>7.78999999999996</v>
      </c>
      <c r="L4" s="2" t="n">
        <f aca="false">IF(H4&lt;I4,H4, I4)</f>
        <v>6.28999999999996</v>
      </c>
      <c r="M4" s="0" t="n">
        <f aca="false">IF(J4 &lt; 0, J4 * -1, J4)</f>
        <v>0.350000000000136</v>
      </c>
    </row>
    <row collapsed="false" customFormat="false" customHeight="false" hidden="false" ht="12.1" outlineLevel="0" r="5">
      <c r="A5" s="0" t="s">
        <v>22</v>
      </c>
      <c r="B5" s="0" t="n">
        <v>1164.28</v>
      </c>
      <c r="C5" s="0" t="n">
        <v>1170.13</v>
      </c>
      <c r="D5" s="0" t="n">
        <v>1157.35</v>
      </c>
      <c r="E5" s="0" t="n">
        <v>1162.34</v>
      </c>
      <c r="F5" s="0" t="n">
        <v>-194</v>
      </c>
      <c r="G5" s="4" t="s">
        <v>23</v>
      </c>
      <c r="H5" s="1" t="n">
        <f aca="false">C5 - B5</f>
        <v>5.85000000000014</v>
      </c>
      <c r="I5" s="1" t="n">
        <f aca="false">B5 - D5</f>
        <v>6.93000000000006</v>
      </c>
      <c r="J5" s="1" t="n">
        <f aca="false">E5 - B5</f>
        <v>-1.94000000000005</v>
      </c>
      <c r="K5" s="2" t="n">
        <f aca="false">IF(H5&gt;I5, H5, I5)</f>
        <v>6.93000000000006</v>
      </c>
      <c r="L5" s="2" t="n">
        <f aca="false">IF(H5&lt;I5,H5, I5)</f>
        <v>5.85000000000014</v>
      </c>
      <c r="M5" s="0" t="n">
        <f aca="false">IF(J5 &lt; 0, J5 * -1, J5)</f>
        <v>1.94000000000005</v>
      </c>
    </row>
    <row collapsed="false" customFormat="false" customHeight="false" hidden="false" ht="12.1" outlineLevel="0" r="6">
      <c r="A6" s="0" t="s">
        <v>27</v>
      </c>
      <c r="B6" s="0" t="n">
        <v>1151.9</v>
      </c>
      <c r="C6" s="0" t="n">
        <v>1173.22</v>
      </c>
      <c r="D6" s="0" t="n">
        <v>1146.1</v>
      </c>
      <c r="E6" s="0" t="n">
        <v>1163.84</v>
      </c>
      <c r="F6" s="0" t="n">
        <v>1194</v>
      </c>
      <c r="G6" s="4" t="s">
        <v>28</v>
      </c>
      <c r="H6" s="1" t="n">
        <f aca="false">C6 - B6</f>
        <v>21.3199999999999</v>
      </c>
      <c r="I6" s="1" t="n">
        <f aca="false">B6 - D6</f>
        <v>5.80000000000018</v>
      </c>
      <c r="J6" s="1" t="n">
        <f aca="false">E6 - B6</f>
        <v>11.9399999999998</v>
      </c>
      <c r="K6" s="2" t="n">
        <f aca="false">IF(H6&gt;I6, H6, I6)</f>
        <v>21.3199999999999</v>
      </c>
      <c r="L6" s="2" t="n">
        <f aca="false">IF(H6&lt;I6,H6, I6)</f>
        <v>5.80000000000018</v>
      </c>
      <c r="M6" s="0" t="n">
        <f aca="false">IF(J6 &lt; 0, J6 * -1, J6)</f>
        <v>11.9399999999998</v>
      </c>
    </row>
    <row collapsed="false" customFormat="false" customHeight="false" hidden="false" ht="12.1" outlineLevel="0" r="7">
      <c r="A7" s="0" t="s">
        <v>29</v>
      </c>
      <c r="B7" s="0" t="n">
        <v>1177.48</v>
      </c>
      <c r="C7" s="0" t="n">
        <v>1177.52</v>
      </c>
      <c r="D7" s="0" t="n">
        <v>1147.3</v>
      </c>
      <c r="E7" s="0" t="n">
        <v>1151.37</v>
      </c>
      <c r="F7" s="0" t="n">
        <v>-2611</v>
      </c>
      <c r="G7" s="4" t="s">
        <v>30</v>
      </c>
      <c r="H7" s="1" t="n">
        <f aca="false">C7 - B7</f>
        <v>0.0399999999999636</v>
      </c>
      <c r="I7" s="1" t="n">
        <f aca="false">B7 - D7</f>
        <v>30.1800000000001</v>
      </c>
      <c r="J7" s="1" t="n">
        <f aca="false">E7 - B7</f>
        <v>-26.1100000000001</v>
      </c>
      <c r="K7" s="2" t="n">
        <f aca="false">IF(H7&gt;I7, H7, I7)</f>
        <v>30.1800000000001</v>
      </c>
      <c r="L7" s="2" t="n">
        <f aca="false">IF(H7&lt;I7,H7, I7)</f>
        <v>0.0399999999999636</v>
      </c>
      <c r="M7" s="0" t="n">
        <f aca="false">IF(J7 &lt; 0, J7 * -1, J7)</f>
        <v>26.1100000000001</v>
      </c>
    </row>
    <row collapsed="false" customFormat="false" customHeight="false" hidden="false" ht="12.1" outlineLevel="0" r="8">
      <c r="A8" s="0" t="s">
        <v>31</v>
      </c>
      <c r="B8" s="0" t="n">
        <v>1141.26</v>
      </c>
      <c r="C8" s="0" t="n">
        <v>1178.7</v>
      </c>
      <c r="D8" s="0" t="n">
        <v>1131.78</v>
      </c>
      <c r="E8" s="0" t="n">
        <v>1176.56</v>
      </c>
      <c r="F8" s="0" t="n">
        <v>3530</v>
      </c>
      <c r="G8" s="4" t="s">
        <v>32</v>
      </c>
      <c r="H8" s="1" t="n">
        <f aca="false">C8 - B8</f>
        <v>37.4400000000001</v>
      </c>
      <c r="I8" s="1" t="n">
        <f aca="false">B8 - D8</f>
        <v>9.48000000000002</v>
      </c>
      <c r="J8" s="1" t="n">
        <f aca="false">E8 - B8</f>
        <v>35.3</v>
      </c>
      <c r="K8" s="2" t="n">
        <f aca="false">IF(H8&gt;I8, H8, I8)</f>
        <v>37.4400000000001</v>
      </c>
      <c r="L8" s="2" t="n">
        <f aca="false">IF(H8&lt;I8,H8, I8)</f>
        <v>9.48000000000002</v>
      </c>
      <c r="M8" s="0" t="n">
        <f aca="false">IF(J8 &lt; 0, J8 * -1, J8)</f>
        <v>35.3</v>
      </c>
    </row>
    <row collapsed="false" customFormat="false" customHeight="false" hidden="false" ht="12.1" outlineLevel="0" r="9">
      <c r="A9" s="0" t="s">
        <v>33</v>
      </c>
      <c r="B9" s="0" t="n">
        <v>1141.09</v>
      </c>
      <c r="C9" s="0" t="n">
        <v>1149.52</v>
      </c>
      <c r="D9" s="0" t="n">
        <v>1138.11</v>
      </c>
      <c r="E9" s="0" t="n">
        <v>1141.55</v>
      </c>
      <c r="F9" s="0" t="n">
        <v>46</v>
      </c>
      <c r="G9" s="4" t="s">
        <v>34</v>
      </c>
      <c r="H9" s="1" t="n">
        <f aca="false">C9 - B9</f>
        <v>8.43000000000006</v>
      </c>
      <c r="I9" s="1" t="n">
        <f aca="false">B9 - D9</f>
        <v>2.98000000000002</v>
      </c>
      <c r="J9" s="1" t="n">
        <f aca="false">E9 - B9</f>
        <v>0.460000000000036</v>
      </c>
      <c r="K9" s="2" t="n">
        <f aca="false">IF(H9&gt;I9, H9, I9)</f>
        <v>8.43000000000006</v>
      </c>
      <c r="L9" s="2" t="n">
        <f aca="false">IF(H9&lt;I9,H9, I9)</f>
        <v>2.98000000000002</v>
      </c>
      <c r="M9" s="0" t="n">
        <f aca="false">IF(J9 &lt; 0, J9 * -1, J9)</f>
        <v>0.460000000000036</v>
      </c>
    </row>
    <row collapsed="false" customFormat="false" customHeight="false" hidden="false" ht="12.1" outlineLevel="0" r="10">
      <c r="A10" s="0" t="s">
        <v>35</v>
      </c>
      <c r="B10" s="0" t="n">
        <v>1166.35</v>
      </c>
      <c r="C10" s="0" t="n">
        <v>1169.65</v>
      </c>
      <c r="D10" s="0" t="n">
        <v>1137.73</v>
      </c>
      <c r="E10" s="0" t="n">
        <v>1139.99</v>
      </c>
      <c r="F10" s="0" t="n">
        <v>-2636</v>
      </c>
      <c r="G10" s="4" t="s">
        <v>36</v>
      </c>
      <c r="H10" s="1" t="n">
        <f aca="false">C10 - B10</f>
        <v>3.30000000000018</v>
      </c>
      <c r="I10" s="1" t="n">
        <f aca="false">B10 - D10</f>
        <v>28.6199999999999</v>
      </c>
      <c r="J10" s="1" t="n">
        <f aca="false">E10 - B10</f>
        <v>-26.3599999999999</v>
      </c>
      <c r="K10" s="2" t="n">
        <f aca="false">IF(H10&gt;I10, H10, I10)</f>
        <v>28.6199999999999</v>
      </c>
      <c r="L10" s="2" t="n">
        <f aca="false">IF(H10&lt;I10,H10, I10)</f>
        <v>3.30000000000018</v>
      </c>
      <c r="M10" s="0" t="n">
        <f aca="false">IF(J10 &lt; 0, J10 * -1, J10)</f>
        <v>26.3599999999999</v>
      </c>
    </row>
    <row collapsed="false" customFormat="false" customHeight="false" hidden="false" ht="12.1" outlineLevel="0" r="11">
      <c r="A11" s="0" t="s">
        <v>37</v>
      </c>
      <c r="B11" s="0" t="n">
        <v>1164.67</v>
      </c>
      <c r="C11" s="0" t="n">
        <v>1174.92</v>
      </c>
      <c r="D11" s="0" t="n">
        <v>1163.85</v>
      </c>
      <c r="E11" s="0" t="n">
        <v>1168.07</v>
      </c>
      <c r="F11" s="0" t="n">
        <v>340</v>
      </c>
      <c r="G11" s="4" t="s">
        <v>38</v>
      </c>
      <c r="H11" s="1" t="n">
        <f aca="false">C11 - B11</f>
        <v>10.25</v>
      </c>
      <c r="I11" s="1" t="n">
        <f aca="false">B11 - D11</f>
        <v>0.820000000000164</v>
      </c>
      <c r="J11" s="1" t="n">
        <f aca="false">E11 - B11</f>
        <v>3.39999999999986</v>
      </c>
      <c r="K11" s="2" t="n">
        <f aca="false">IF(H11&gt;I11, H11, I11)</f>
        <v>10.25</v>
      </c>
      <c r="L11" s="2" t="n">
        <f aca="false">IF(H11&lt;I11,H11, I11)</f>
        <v>0.820000000000164</v>
      </c>
      <c r="M11" s="0" t="n">
        <f aca="false">IF(J11 &lt; 0, J11 * -1, J11)</f>
        <v>3.39999999999986</v>
      </c>
    </row>
    <row collapsed="false" customFormat="false" customHeight="false" hidden="false" ht="12.1" outlineLevel="0" r="12">
      <c r="A12" s="0" t="s">
        <v>39</v>
      </c>
      <c r="B12" s="0" t="n">
        <v>1167.22</v>
      </c>
      <c r="C12" s="0" t="n">
        <v>1173.85</v>
      </c>
      <c r="D12" s="0" t="n">
        <v>1161.68</v>
      </c>
      <c r="E12" s="0" t="n">
        <v>1165.13</v>
      </c>
      <c r="F12" s="0" t="n">
        <v>-209</v>
      </c>
      <c r="G12" s="4" t="s">
        <v>40</v>
      </c>
      <c r="H12" s="1" t="n">
        <f aca="false">C12 - B12</f>
        <v>6.62999999999988</v>
      </c>
      <c r="I12" s="1" t="n">
        <f aca="false">B12 - D12</f>
        <v>5.53999999999996</v>
      </c>
      <c r="J12" s="1" t="n">
        <f aca="false">E12 - B12</f>
        <v>-2.08999999999992</v>
      </c>
      <c r="K12" s="2" t="n">
        <f aca="false">IF(H12&gt;I12, H12, I12)</f>
        <v>6.62999999999988</v>
      </c>
      <c r="L12" s="2" t="n">
        <f aca="false">IF(H12&lt;I12,H12, I12)</f>
        <v>5.53999999999996</v>
      </c>
      <c r="M12" s="0" t="n">
        <f aca="false">IF(J12 &lt; 0, J12 * -1, J12)</f>
        <v>2.08999999999992</v>
      </c>
    </row>
    <row collapsed="false" customFormat="false" customHeight="false" hidden="false" ht="12.1" outlineLevel="0" r="13">
      <c r="A13" s="0" t="s">
        <v>41</v>
      </c>
      <c r="B13" s="0" t="n">
        <v>1197.53</v>
      </c>
      <c r="C13" s="0" t="n">
        <v>1202.75</v>
      </c>
      <c r="D13" s="0" t="n">
        <v>1161.24</v>
      </c>
      <c r="E13" s="0" t="n">
        <v>1172.59</v>
      </c>
      <c r="F13" s="0" t="n">
        <v>-2494</v>
      </c>
      <c r="G13" s="4" t="s">
        <v>42</v>
      </c>
      <c r="H13" s="1" t="n">
        <f aca="false">C13 - B13</f>
        <v>5.22000000000003</v>
      </c>
      <c r="I13" s="1" t="n">
        <f aca="false">B13 - D13</f>
        <v>36.29</v>
      </c>
      <c r="J13" s="1" t="n">
        <f aca="false">E13 - B13</f>
        <v>-24.9400000000001</v>
      </c>
      <c r="K13" s="2" t="n">
        <f aca="false">IF(H13&gt;I13, H13, I13)</f>
        <v>36.29</v>
      </c>
      <c r="L13" s="2" t="n">
        <f aca="false">IF(H13&lt;I13,H13, I13)</f>
        <v>5.22000000000003</v>
      </c>
      <c r="M13" s="0" t="n">
        <f aca="false">IF(J13 &lt; 0, J13 * -1, J13)</f>
        <v>24.9400000000001</v>
      </c>
    </row>
    <row collapsed="false" customFormat="false" customHeight="false" hidden="false" ht="12.1" outlineLevel="0" r="14">
      <c r="A14" s="0" t="s">
        <v>43</v>
      </c>
      <c r="B14" s="0" t="n">
        <v>1210.89</v>
      </c>
      <c r="C14" s="0" t="n">
        <v>1216.77</v>
      </c>
      <c r="D14" s="0" t="n">
        <v>1195.93</v>
      </c>
      <c r="E14" s="0" t="n">
        <v>1198.52</v>
      </c>
      <c r="F14" s="0" t="n">
        <v>-1237</v>
      </c>
      <c r="G14" s="4" t="s">
        <v>44</v>
      </c>
      <c r="H14" s="1" t="n">
        <f aca="false">C14 - B14</f>
        <v>5.87999999999988</v>
      </c>
      <c r="I14" s="1" t="n">
        <f aca="false">B14 - D14</f>
        <v>14.96</v>
      </c>
      <c r="J14" s="1" t="n">
        <f aca="false">E14 - B14</f>
        <v>-12.3700000000001</v>
      </c>
      <c r="K14" s="2" t="n">
        <f aca="false">IF(H14&gt;I14, H14, I14)</f>
        <v>14.96</v>
      </c>
      <c r="L14" s="2" t="n">
        <f aca="false">IF(H14&lt;I14,H14, I14)</f>
        <v>5.87999999999988</v>
      </c>
      <c r="M14" s="0" t="n">
        <f aca="false">IF(J14 &lt; 0, J14 * -1, J14)</f>
        <v>12.3700000000001</v>
      </c>
    </row>
    <row collapsed="false" customFormat="false" customHeight="false" hidden="false" ht="12.1" outlineLevel="0" r="15">
      <c r="A15" s="0" t="s">
        <v>45</v>
      </c>
      <c r="B15" s="0" t="n">
        <v>1225.85</v>
      </c>
      <c r="C15" s="0" t="n">
        <v>1230.53</v>
      </c>
      <c r="D15" s="0" t="n">
        <v>1208.25</v>
      </c>
      <c r="E15" s="0" t="n">
        <v>1211.77</v>
      </c>
      <c r="F15" s="0" t="n">
        <v>-1408</v>
      </c>
      <c r="G15" s="4" t="s">
        <v>46</v>
      </c>
      <c r="H15" s="1" t="n">
        <f aca="false">C15 - B15</f>
        <v>4.68000000000006</v>
      </c>
      <c r="I15" s="1" t="n">
        <f aca="false">B15 - D15</f>
        <v>17.5999999999999</v>
      </c>
      <c r="J15" s="1" t="n">
        <f aca="false">E15 - B15</f>
        <v>-14.0799999999999</v>
      </c>
      <c r="K15" s="2" t="n">
        <f aca="false">IF(H15&gt;I15, H15, I15)</f>
        <v>17.5999999999999</v>
      </c>
      <c r="L15" s="2" t="n">
        <f aca="false">IF(H15&lt;I15,H15, I15)</f>
        <v>4.68000000000006</v>
      </c>
      <c r="M15" s="0" t="n">
        <f aca="false">IF(J15 &lt; 0, J15 * -1, J15)</f>
        <v>14.0799999999999</v>
      </c>
    </row>
    <row collapsed="false" customFormat="false" customHeight="false" hidden="false" ht="12.1" outlineLevel="0" r="16">
      <c r="A16" s="0" t="s">
        <v>47</v>
      </c>
      <c r="B16" s="0" t="n">
        <v>1225.67</v>
      </c>
      <c r="C16" s="0" t="n">
        <v>1235.56</v>
      </c>
      <c r="D16" s="0" t="n">
        <v>1222.44</v>
      </c>
      <c r="E16" s="0" t="n">
        <v>1228.16</v>
      </c>
      <c r="F16" s="0" t="n">
        <v>249</v>
      </c>
      <c r="G16" s="4" t="s">
        <v>48</v>
      </c>
      <c r="H16" s="1" t="n">
        <f aca="false">C16 - B16</f>
        <v>9.88999999999987</v>
      </c>
      <c r="I16" s="1" t="n">
        <f aca="false">B16 - D16</f>
        <v>3.23000000000002</v>
      </c>
      <c r="J16" s="1" t="n">
        <f aca="false">E16 - B16</f>
        <v>2.49000000000001</v>
      </c>
      <c r="K16" s="2" t="n">
        <f aca="false">IF(H16&gt;I16, H16, I16)</f>
        <v>9.88999999999987</v>
      </c>
      <c r="L16" s="2" t="n">
        <f aca="false">IF(H16&lt;I16,H16, I16)</f>
        <v>3.23000000000002</v>
      </c>
      <c r="M16" s="0" t="n">
        <f aca="false">IF(J16 &lt; 0, J16 * -1, J16)</f>
        <v>2.49000000000001</v>
      </c>
    </row>
    <row collapsed="false" customFormat="false" customHeight="false" hidden="false" ht="12.1" outlineLevel="0" r="17">
      <c r="A17" s="0" t="s">
        <v>49</v>
      </c>
      <c r="B17" s="0" t="n">
        <v>1230.03</v>
      </c>
      <c r="C17" s="0" t="n">
        <v>1231.98</v>
      </c>
      <c r="D17" s="0" t="n">
        <v>1225.43</v>
      </c>
      <c r="E17" s="0" t="n">
        <v>1226.24</v>
      </c>
      <c r="F17" s="0" t="n">
        <v>-379</v>
      </c>
      <c r="G17" s="4" t="s">
        <v>50</v>
      </c>
      <c r="H17" s="1" t="n">
        <f aca="false">C17 - B17</f>
        <v>1.95000000000005</v>
      </c>
      <c r="I17" s="1" t="n">
        <f aca="false">B17 - D17</f>
        <v>4.59999999999991</v>
      </c>
      <c r="J17" s="1" t="n">
        <f aca="false">E17 - B17</f>
        <v>-3.78999999999996</v>
      </c>
      <c r="K17" s="2" t="n">
        <f aca="false">IF(H17&gt;I17, H17, I17)</f>
        <v>4.59999999999991</v>
      </c>
      <c r="L17" s="2" t="n">
        <f aca="false">IF(H17&lt;I17,H17, I17)</f>
        <v>1.95000000000005</v>
      </c>
      <c r="M17" s="0" t="n">
        <f aca="false">IF(J17 &lt; 0, J17 * -1, J17)</f>
        <v>3.78999999999996</v>
      </c>
    </row>
    <row collapsed="false" customFormat="false" customHeight="false" hidden="false" ht="12.1" outlineLevel="0" r="18">
      <c r="A18" s="0" t="s">
        <v>51</v>
      </c>
      <c r="B18" s="0" t="n">
        <v>1233.39</v>
      </c>
      <c r="C18" s="0" t="n">
        <v>1234.16</v>
      </c>
      <c r="D18" s="0" t="n">
        <v>1228.88</v>
      </c>
      <c r="E18" s="0" t="n">
        <v>1230.31</v>
      </c>
      <c r="F18" s="0" t="n">
        <v>-308</v>
      </c>
      <c r="G18" s="4" t="s">
        <v>52</v>
      </c>
      <c r="H18" s="1" t="n">
        <f aca="false">C18 - B18</f>
        <v>0.769999999999982</v>
      </c>
      <c r="I18" s="1" t="n">
        <f aca="false">B18 - D18</f>
        <v>4.50999999999999</v>
      </c>
      <c r="J18" s="1" t="n">
        <f aca="false">E18 - B18</f>
        <v>-3.08000000000015</v>
      </c>
      <c r="K18" s="2" t="n">
        <f aca="false">IF(H18&gt;I18, H18, I18)</f>
        <v>4.50999999999999</v>
      </c>
      <c r="L18" s="2" t="n">
        <f aca="false">IF(H18&lt;I18,H18, I18)</f>
        <v>0.769999999999982</v>
      </c>
      <c r="M18" s="0" t="n">
        <f aca="false">IF(J18 &lt; 0, J18 * -1, J18)</f>
        <v>3.08000000000015</v>
      </c>
    </row>
    <row collapsed="false" customFormat="false" customHeight="false" hidden="false" ht="12.1" outlineLevel="0" r="19">
      <c r="A19" s="0" t="s">
        <v>53</v>
      </c>
      <c r="B19" s="0" t="n">
        <v>1241.29</v>
      </c>
      <c r="C19" s="0" t="n">
        <v>1244.62</v>
      </c>
      <c r="D19" s="0" t="n">
        <v>1226.3</v>
      </c>
      <c r="E19" s="0" t="n">
        <v>1231.58</v>
      </c>
      <c r="F19" s="0" t="n">
        <v>-971</v>
      </c>
      <c r="G19" s="4" t="s">
        <v>54</v>
      </c>
      <c r="H19" s="1" t="n">
        <f aca="false">C19 - B19</f>
        <v>3.32999999999993</v>
      </c>
      <c r="I19" s="1" t="n">
        <f aca="false">B19 - D19</f>
        <v>14.99</v>
      </c>
      <c r="J19" s="1" t="n">
        <f aca="false">E19 - B19</f>
        <v>-9.71000000000004</v>
      </c>
      <c r="K19" s="2" t="n">
        <f aca="false">IF(H19&gt;I19, H19, I19)</f>
        <v>14.99</v>
      </c>
      <c r="L19" s="2" t="n">
        <f aca="false">IF(H19&lt;I19,H19, I19)</f>
        <v>3.32999999999993</v>
      </c>
      <c r="M19" s="0" t="n">
        <f aca="false">IF(J19 &lt; 0, J19 * -1, J19)</f>
        <v>9.71000000000004</v>
      </c>
    </row>
    <row collapsed="false" customFormat="false" customHeight="false" hidden="false" ht="12.1" outlineLevel="0" r="20">
      <c r="A20" s="0" t="s">
        <v>55</v>
      </c>
      <c r="B20" s="0" t="n">
        <v>1248.96</v>
      </c>
      <c r="C20" s="0" t="n">
        <v>1249.76</v>
      </c>
      <c r="D20" s="0" t="n">
        <v>1240.42</v>
      </c>
      <c r="E20" s="0" t="n">
        <v>1240.91</v>
      </c>
      <c r="F20" s="0" t="n">
        <v>-805</v>
      </c>
      <c r="G20" s="4" t="s">
        <v>56</v>
      </c>
      <c r="H20" s="1" t="n">
        <f aca="false">C20 - B20</f>
        <v>0.799999999999955</v>
      </c>
      <c r="I20" s="1" t="n">
        <f aca="false">B20 - D20</f>
        <v>8.53999999999996</v>
      </c>
      <c r="J20" s="1" t="n">
        <f aca="false">E20 - B20</f>
        <v>-8.04999999999995</v>
      </c>
      <c r="K20" s="2" t="n">
        <f aca="false">IF(H20&gt;I20, H20, I20)</f>
        <v>8.53999999999996</v>
      </c>
      <c r="L20" s="2" t="n">
        <f aca="false">IF(H20&lt;I20,H20, I20)</f>
        <v>0.799999999999955</v>
      </c>
      <c r="M20" s="0" t="n">
        <f aca="false">IF(J20 &lt; 0, J20 * -1, J20)</f>
        <v>8.04999999999995</v>
      </c>
    </row>
    <row collapsed="false" customFormat="false" customHeight="false" hidden="false" ht="12.1" outlineLevel="0" r="21">
      <c r="A21" s="0" t="s">
        <v>57</v>
      </c>
      <c r="B21" s="0" t="n">
        <v>1246.81</v>
      </c>
      <c r="C21" s="0" t="n">
        <v>1255.25</v>
      </c>
      <c r="D21" s="0" t="n">
        <v>1243.86</v>
      </c>
      <c r="E21" s="0" t="n">
        <v>1248.47</v>
      </c>
      <c r="F21" s="0" t="n">
        <v>166</v>
      </c>
      <c r="G21" s="4" t="s">
        <v>58</v>
      </c>
      <c r="H21" s="1" t="n">
        <f aca="false">C21 - B21</f>
        <v>8.44000000000005</v>
      </c>
      <c r="I21" s="1" t="n">
        <f aca="false">B21 - D21</f>
        <v>2.95000000000005</v>
      </c>
      <c r="J21" s="1" t="n">
        <f aca="false">E21 - B21</f>
        <v>1.66000000000008</v>
      </c>
      <c r="K21" s="2" t="n">
        <f aca="false">IF(H21&gt;I21, H21, I21)</f>
        <v>8.44000000000005</v>
      </c>
      <c r="L21" s="2" t="n">
        <f aca="false">IF(H21&lt;I21,H21, I21)</f>
        <v>2.95000000000005</v>
      </c>
      <c r="M21" s="0" t="n">
        <f aca="false">IF(J21 &lt; 0, J21 * -1, J21)</f>
        <v>1.66000000000008</v>
      </c>
    </row>
    <row collapsed="false" customFormat="false" customHeight="false" hidden="false" ht="12.1" outlineLevel="0" r="22">
      <c r="A22" s="0" t="s">
        <v>59</v>
      </c>
      <c r="B22" s="0" t="n">
        <v>1238.57</v>
      </c>
      <c r="C22" s="0" t="n">
        <v>1248.73</v>
      </c>
      <c r="D22" s="0" t="n">
        <v>1234.61</v>
      </c>
      <c r="E22" s="0" t="n">
        <v>1246.81</v>
      </c>
      <c r="F22" s="0" t="n">
        <v>824</v>
      </c>
      <c r="G22" s="4" t="s">
        <v>60</v>
      </c>
      <c r="H22" s="1" t="n">
        <f aca="false">C22 - B22</f>
        <v>10.1600000000001</v>
      </c>
      <c r="I22" s="1" t="n">
        <f aca="false">B22 - D22</f>
        <v>3.96000000000004</v>
      </c>
      <c r="J22" s="1" t="n">
        <f aca="false">E22 - B22</f>
        <v>8.24000000000001</v>
      </c>
      <c r="K22" s="2" t="n">
        <f aca="false">IF(H22&gt;I22, H22, I22)</f>
        <v>10.1600000000001</v>
      </c>
      <c r="L22" s="2" t="n">
        <f aca="false">IF(H22&lt;I22,H22, I22)</f>
        <v>3.96000000000004</v>
      </c>
      <c r="M22" s="0" t="n">
        <f aca="false">IF(J22 &lt; 0, J22 * -1, J22)</f>
        <v>8.24000000000001</v>
      </c>
    </row>
    <row collapsed="false" customFormat="false" customHeight="false" hidden="false" ht="12.1" outlineLevel="0" r="23">
      <c r="A23" s="0" t="s">
        <v>61</v>
      </c>
      <c r="B23" s="0" t="n">
        <v>1238.78</v>
      </c>
      <c r="C23" s="0" t="n">
        <v>1241.7</v>
      </c>
      <c r="D23" s="0" t="n">
        <v>1231.63</v>
      </c>
      <c r="E23" s="0" t="n">
        <v>1238.47</v>
      </c>
      <c r="F23" s="0" t="n">
        <v>-31</v>
      </c>
      <c r="G23" s="4" t="s">
        <v>62</v>
      </c>
      <c r="H23" s="1" t="n">
        <f aca="false">C23 - B23</f>
        <v>2.92000000000007</v>
      </c>
      <c r="I23" s="1" t="n">
        <f aca="false">B23 - D23</f>
        <v>7.14999999999986</v>
      </c>
      <c r="J23" s="1" t="n">
        <f aca="false">E23 - B23</f>
        <v>-0.309999999999945</v>
      </c>
      <c r="K23" s="2" t="n">
        <f aca="false">IF(H23&gt;I23, H23, I23)</f>
        <v>7.14999999999986</v>
      </c>
      <c r="L23" s="2" t="n">
        <f aca="false">IF(H23&lt;I23,H23, I23)</f>
        <v>2.92000000000007</v>
      </c>
      <c r="M23" s="0" t="n">
        <f aca="false">IF(J23 &lt; 0, J23 * -1, J23)</f>
        <v>0.309999999999945</v>
      </c>
    </row>
    <row collapsed="false" customFormat="false" customHeight="false" hidden="false" ht="12.1" outlineLevel="0" r="24">
      <c r="A24" s="0" t="s">
        <v>63</v>
      </c>
      <c r="B24" s="0" t="n">
        <v>1238.81</v>
      </c>
      <c r="C24" s="0" t="n">
        <v>1245.18</v>
      </c>
      <c r="D24" s="0" t="n">
        <v>1235.52</v>
      </c>
      <c r="E24" s="0" t="n">
        <v>1238.76</v>
      </c>
      <c r="F24" s="0" t="n">
        <v>-5</v>
      </c>
      <c r="G24" s="4" t="s">
        <v>64</v>
      </c>
      <c r="H24" s="1" t="n">
        <f aca="false">C24 - B24</f>
        <v>6.37000000000012</v>
      </c>
      <c r="I24" s="1" t="n">
        <f aca="false">B24 - D24</f>
        <v>3.28999999999996</v>
      </c>
      <c r="J24" s="1" t="n">
        <f aca="false">E24 - B24</f>
        <v>-0.0499999999999545</v>
      </c>
      <c r="K24" s="2" t="n">
        <f aca="false">IF(H24&gt;I24, H24, I24)</f>
        <v>6.37000000000012</v>
      </c>
      <c r="L24" s="2" t="n">
        <f aca="false">IF(H24&lt;I24,H24, I24)</f>
        <v>3.28999999999996</v>
      </c>
      <c r="M24" s="0" t="n">
        <f aca="false">IF(J24 &lt; 0, J24 * -1, J24)</f>
        <v>0.0499999999999545</v>
      </c>
    </row>
    <row collapsed="false" customFormat="false" customHeight="false" hidden="false" ht="12.1" outlineLevel="0" r="25">
      <c r="A25" s="0" t="s">
        <v>65</v>
      </c>
      <c r="B25" s="0" t="n">
        <v>1230.93</v>
      </c>
      <c r="C25" s="0" t="n">
        <v>1249.67</v>
      </c>
      <c r="D25" s="0" t="n">
        <v>1221.89</v>
      </c>
      <c r="E25" s="0" t="n">
        <v>1241.66</v>
      </c>
      <c r="F25" s="0" t="n">
        <v>1073</v>
      </c>
      <c r="G25" s="4" t="s">
        <v>66</v>
      </c>
      <c r="H25" s="1" t="n">
        <f aca="false">C25 - B25</f>
        <v>18.74</v>
      </c>
      <c r="I25" s="1" t="n">
        <f aca="false">B25 - D25</f>
        <v>9.03999999999996</v>
      </c>
      <c r="J25" s="1" t="n">
        <f aca="false">E25 - B25</f>
        <v>10.73</v>
      </c>
      <c r="K25" s="2" t="n">
        <f aca="false">IF(H25&gt;I25, H25, I25)</f>
        <v>18.74</v>
      </c>
      <c r="L25" s="2" t="n">
        <f aca="false">IF(H25&lt;I25,H25, I25)</f>
        <v>9.03999999999996</v>
      </c>
      <c r="M25" s="0" t="n">
        <f aca="false">IF(J25 &lt; 0, J25 * -1, J25)</f>
        <v>10.73</v>
      </c>
    </row>
    <row collapsed="false" customFormat="false" customHeight="false" hidden="false" ht="12.1" outlineLevel="0" r="26">
      <c r="A26" s="0" t="s">
        <v>67</v>
      </c>
      <c r="B26" s="0" t="n">
        <v>1236.39</v>
      </c>
      <c r="C26" s="0" t="n">
        <v>1238.12</v>
      </c>
      <c r="D26" s="0" t="n">
        <v>1230.99</v>
      </c>
      <c r="E26" s="0" t="n">
        <v>1232.36</v>
      </c>
      <c r="F26" s="0" t="n">
        <v>-403</v>
      </c>
      <c r="G26" s="4" t="s">
        <v>68</v>
      </c>
      <c r="H26" s="1" t="n">
        <f aca="false">C26 - B26</f>
        <v>1.72999999999979</v>
      </c>
      <c r="I26" s="1" t="n">
        <f aca="false">B26 - D26</f>
        <v>5.40000000000009</v>
      </c>
      <c r="J26" s="1" t="n">
        <f aca="false">E26 - B26</f>
        <v>-4.0300000000002</v>
      </c>
      <c r="K26" s="2" t="n">
        <f aca="false">IF(H26&gt;I26, H26, I26)</f>
        <v>5.40000000000009</v>
      </c>
      <c r="L26" s="2" t="n">
        <f aca="false">IF(H26&lt;I26,H26, I26)</f>
        <v>1.72999999999979</v>
      </c>
      <c r="M26" s="0" t="n">
        <f aca="false">IF(J26 &lt; 0, J26 * -1, J26)</f>
        <v>4.0300000000002</v>
      </c>
    </row>
    <row collapsed="false" customFormat="false" customHeight="false" hidden="false" ht="12.1" outlineLevel="0" r="27">
      <c r="A27" s="0" t="s">
        <v>69</v>
      </c>
      <c r="B27" s="0" t="n">
        <v>1223.2</v>
      </c>
      <c r="C27" s="0" t="n">
        <v>1237.77</v>
      </c>
      <c r="D27" s="0" t="n">
        <v>1223.2</v>
      </c>
      <c r="E27" s="0" t="n">
        <v>1235.53</v>
      </c>
      <c r="F27" s="0" t="n">
        <v>1233</v>
      </c>
      <c r="G27" s="4" t="s">
        <v>70</v>
      </c>
      <c r="H27" s="1" t="n">
        <f aca="false">C27 - B27</f>
        <v>14.5699999999999</v>
      </c>
      <c r="I27" s="1" t="n">
        <f aca="false">B27 - D27</f>
        <v>0</v>
      </c>
      <c r="J27" s="1" t="n">
        <f aca="false">E27 - B27</f>
        <v>12.3299999999999</v>
      </c>
      <c r="K27" s="2" t="n">
        <f aca="false">IF(H27&gt;I27, H27, I27)</f>
        <v>14.5699999999999</v>
      </c>
      <c r="L27" s="2" t="n">
        <f aca="false">IF(H27&lt;I27,H27, I27)</f>
        <v>0</v>
      </c>
      <c r="M27" s="0" t="n">
        <f aca="false">IF(J27 &lt; 0, J27 * -1, J27)</f>
        <v>12.3299999999999</v>
      </c>
    </row>
    <row collapsed="false" customFormat="false" customHeight="false" hidden="false" ht="12.1" outlineLevel="0" r="28">
      <c r="A28" s="0" t="s">
        <v>71</v>
      </c>
      <c r="B28" s="0" t="n">
        <v>1224.04</v>
      </c>
      <c r="C28" s="0" t="n">
        <v>1225.42</v>
      </c>
      <c r="D28" s="0" t="n">
        <v>1217.35</v>
      </c>
      <c r="E28" s="0" t="n">
        <v>1222.86</v>
      </c>
      <c r="F28" s="0" t="n">
        <v>-118</v>
      </c>
      <c r="G28" s="4" t="s">
        <v>72</v>
      </c>
      <c r="H28" s="1" t="n">
        <f aca="false">C28 - B28</f>
        <v>1.38000000000011</v>
      </c>
      <c r="I28" s="1" t="n">
        <f aca="false">B28 - D28</f>
        <v>6.69000000000005</v>
      </c>
      <c r="J28" s="1" t="n">
        <f aca="false">E28 - B28</f>
        <v>-1.18000000000006</v>
      </c>
      <c r="K28" s="2" t="n">
        <f aca="false">IF(H28&gt;I28, H28, I28)</f>
        <v>6.69000000000005</v>
      </c>
      <c r="L28" s="2" t="n">
        <f aca="false">IF(H28&lt;I28,H28, I28)</f>
        <v>1.38000000000011</v>
      </c>
      <c r="M28" s="0" t="n">
        <f aca="false">IF(J28 &lt; 0, J28 * -1, J28)</f>
        <v>1.18000000000006</v>
      </c>
    </row>
    <row collapsed="false" customFormat="false" customHeight="false" hidden="false" ht="12.1" outlineLevel="0" r="29">
      <c r="A29" s="0" t="s">
        <v>73</v>
      </c>
      <c r="B29" s="0" t="n">
        <v>1221.07</v>
      </c>
      <c r="C29" s="0" t="n">
        <v>1233.32</v>
      </c>
      <c r="D29" s="0" t="n">
        <v>1218.98</v>
      </c>
      <c r="E29" s="0" t="n">
        <v>1223.92</v>
      </c>
      <c r="F29" s="0" t="n">
        <v>285</v>
      </c>
      <c r="G29" s="4" t="s">
        <v>74</v>
      </c>
      <c r="H29" s="1" t="n">
        <f aca="false">C29 - B29</f>
        <v>12.25</v>
      </c>
      <c r="I29" s="1" t="n">
        <f aca="false">B29 - D29</f>
        <v>2.08999999999992</v>
      </c>
      <c r="J29" s="1" t="n">
        <f aca="false">E29 - B29</f>
        <v>2.85000000000014</v>
      </c>
      <c r="K29" s="2" t="n">
        <f aca="false">IF(H29&gt;I29, H29, I29)</f>
        <v>12.25</v>
      </c>
      <c r="L29" s="2" t="n">
        <f aca="false">IF(H29&lt;I29,H29, I29)</f>
        <v>2.08999999999992</v>
      </c>
      <c r="M29" s="0" t="n">
        <f aca="false">IF(J29 &lt; 0, J29 * -1, J29)</f>
        <v>2.85000000000014</v>
      </c>
    </row>
    <row collapsed="false" customFormat="false" customHeight="false" hidden="false" ht="12.1" outlineLevel="0" r="30">
      <c r="A30" s="0" t="s">
        <v>75</v>
      </c>
      <c r="B30" s="0" t="n">
        <v>1209.09</v>
      </c>
      <c r="C30" s="0" t="n">
        <v>1224.15</v>
      </c>
      <c r="D30" s="0" t="n">
        <v>1204.95</v>
      </c>
      <c r="E30" s="0" t="n">
        <v>1220.8</v>
      </c>
      <c r="F30" s="0" t="n">
        <v>1171</v>
      </c>
      <c r="G30" s="4" t="s">
        <v>76</v>
      </c>
      <c r="H30" s="1" t="n">
        <f aca="false">C30 - B30</f>
        <v>15.0600000000002</v>
      </c>
      <c r="I30" s="1" t="n">
        <f aca="false">B30 - D30</f>
        <v>4.13999999999987</v>
      </c>
      <c r="J30" s="1" t="n">
        <f aca="false">E30 - B30</f>
        <v>11.71</v>
      </c>
      <c r="K30" s="2" t="n">
        <f aca="false">IF(H30&gt;I30, H30, I30)</f>
        <v>15.0600000000002</v>
      </c>
      <c r="L30" s="2" t="n">
        <f aca="false">IF(H30&lt;I30,H30, I30)</f>
        <v>4.13999999999987</v>
      </c>
      <c r="M30" s="0" t="n">
        <f aca="false">IF(J30 &lt; 0, J30 * -1, J30)</f>
        <v>11.71</v>
      </c>
    </row>
    <row collapsed="false" customFormat="false" customHeight="false" hidden="false" ht="12.1" outlineLevel="0" r="31">
      <c r="A31" s="0" t="s">
        <v>77</v>
      </c>
      <c r="B31" s="0" t="n">
        <v>1207.02</v>
      </c>
      <c r="C31" s="0" t="n">
        <v>1213.39</v>
      </c>
      <c r="D31" s="0" t="n">
        <v>1202.89</v>
      </c>
      <c r="E31" s="0" t="n">
        <v>1208.55</v>
      </c>
      <c r="F31" s="0" t="n">
        <v>153</v>
      </c>
      <c r="G31" s="4" t="s">
        <v>58</v>
      </c>
      <c r="H31" s="1" t="n">
        <f aca="false">C31 - B31</f>
        <v>6.37000000000012</v>
      </c>
      <c r="I31" s="1" t="n">
        <f aca="false">B31 - D31</f>
        <v>4.12999999999988</v>
      </c>
      <c r="J31" s="1" t="n">
        <f aca="false">E31 - B31</f>
        <v>1.52999999999997</v>
      </c>
      <c r="K31" s="2" t="n">
        <f aca="false">IF(H31&gt;I31, H31, I31)</f>
        <v>6.37000000000012</v>
      </c>
      <c r="L31" s="2" t="n">
        <f aca="false">IF(H31&lt;I31,H31, I31)</f>
        <v>4.12999999999988</v>
      </c>
      <c r="M31" s="0" t="n">
        <f aca="false">IF(J31 &lt; 0, J31 * -1, J31)</f>
        <v>1.52999999999997</v>
      </c>
    </row>
    <row collapsed="false" customFormat="false" customHeight="false" hidden="false" ht="12.1" outlineLevel="0" r="32">
      <c r="A32" s="0" t="s">
        <v>78</v>
      </c>
      <c r="B32" s="0" t="n">
        <v>1191.11</v>
      </c>
      <c r="C32" s="0" t="n">
        <v>1208.89</v>
      </c>
      <c r="D32" s="0" t="n">
        <v>1182.86</v>
      </c>
      <c r="E32" s="0" t="n">
        <v>1206.77</v>
      </c>
      <c r="F32" s="0" t="n">
        <v>1566</v>
      </c>
      <c r="G32" s="4" t="s">
        <v>79</v>
      </c>
      <c r="H32" s="1" t="n">
        <f aca="false">C32 - B32</f>
        <v>17.7800000000002</v>
      </c>
      <c r="I32" s="1" t="n">
        <f aca="false">B32 - D32</f>
        <v>8.25</v>
      </c>
      <c r="J32" s="1" t="n">
        <f aca="false">E32 - B32</f>
        <v>15.6600000000001</v>
      </c>
      <c r="K32" s="2" t="n">
        <f aca="false">IF(H32&gt;I32, H32, I32)</f>
        <v>17.7800000000002</v>
      </c>
      <c r="L32" s="2" t="n">
        <f aca="false">IF(H32&lt;I32,H32, I32)</f>
        <v>8.25</v>
      </c>
      <c r="M32" s="0" t="n">
        <f aca="false">IF(J32 &lt; 0, J32 * -1, J32)</f>
        <v>15.6600000000001</v>
      </c>
    </row>
    <row collapsed="false" customFormat="false" customHeight="false" hidden="false" ht="12.1" outlineLevel="0" r="33">
      <c r="A33" s="0" t="s">
        <v>80</v>
      </c>
      <c r="B33" s="0" t="n">
        <v>1213.48</v>
      </c>
      <c r="C33" s="0" t="n">
        <v>1215.26</v>
      </c>
      <c r="D33" s="0" t="n">
        <v>1189.98</v>
      </c>
      <c r="E33" s="0" t="n">
        <v>1191.99</v>
      </c>
      <c r="F33" s="0" t="n">
        <v>-2149</v>
      </c>
      <c r="G33" s="4" t="s">
        <v>81</v>
      </c>
      <c r="H33" s="1" t="n">
        <f aca="false">C33 - B33</f>
        <v>1.77999999999997</v>
      </c>
      <c r="I33" s="1" t="n">
        <f aca="false">B33 - D33</f>
        <v>23.5</v>
      </c>
      <c r="J33" s="1" t="n">
        <f aca="false">E33 - B33</f>
        <v>-21.49</v>
      </c>
      <c r="K33" s="2" t="n">
        <f aca="false">IF(H33&gt;I33, H33, I33)</f>
        <v>23.5</v>
      </c>
      <c r="L33" s="2" t="n">
        <f aca="false">IF(H33&lt;I33,H33, I33)</f>
        <v>1.77999999999997</v>
      </c>
      <c r="M33" s="0" t="n">
        <f aca="false">IF(J33 &lt; 0, J33 * -1, J33)</f>
        <v>21.49</v>
      </c>
    </row>
    <row collapsed="false" customFormat="false" customHeight="false" hidden="false" ht="12.1" outlineLevel="0" r="34">
      <c r="A34" s="0" t="s">
        <v>82</v>
      </c>
      <c r="B34" s="0" t="n">
        <v>1212.84</v>
      </c>
      <c r="C34" s="0" t="n">
        <v>1222.31</v>
      </c>
      <c r="D34" s="0" t="n">
        <v>1208.73</v>
      </c>
      <c r="E34" s="0" t="n">
        <v>1214.19</v>
      </c>
      <c r="F34" s="0" t="n">
        <v>135</v>
      </c>
      <c r="G34" s="4" t="s">
        <v>83</v>
      </c>
      <c r="H34" s="1" t="n">
        <f aca="false">C34 - B34</f>
        <v>9.47000000000003</v>
      </c>
      <c r="I34" s="1" t="n">
        <f aca="false">B34 - D34</f>
        <v>4.1099999999999</v>
      </c>
      <c r="J34" s="1" t="n">
        <f aca="false">E34 - B34</f>
        <v>1.35000000000014</v>
      </c>
      <c r="K34" s="2" t="n">
        <f aca="false">IF(H34&gt;I34, H34, I34)</f>
        <v>9.47000000000003</v>
      </c>
      <c r="L34" s="2" t="n">
        <f aca="false">IF(H34&lt;I34,H34, I34)</f>
        <v>4.1099999999999</v>
      </c>
      <c r="M34" s="0" t="n">
        <f aca="false">IF(J34 &lt; 0, J34 * -1, J34)</f>
        <v>1.35000000000014</v>
      </c>
    </row>
    <row collapsed="false" customFormat="false" customHeight="false" hidden="false" ht="12.1" outlineLevel="0" r="35">
      <c r="A35" s="0" t="s">
        <v>84</v>
      </c>
      <c r="B35" s="0" t="n">
        <v>1207.27</v>
      </c>
      <c r="C35" s="0" t="n">
        <v>1219.31</v>
      </c>
      <c r="D35" s="0" t="n">
        <v>1204.64</v>
      </c>
      <c r="E35" s="0" t="n">
        <v>1213.36</v>
      </c>
      <c r="F35" s="0" t="n">
        <v>609</v>
      </c>
      <c r="G35" s="4" t="s">
        <v>85</v>
      </c>
      <c r="H35" s="1" t="n">
        <f aca="false">C35 - B35</f>
        <v>12.04</v>
      </c>
      <c r="I35" s="1" t="n">
        <f aca="false">B35 - D35</f>
        <v>2.62999999999988</v>
      </c>
      <c r="J35" s="1" t="n">
        <f aca="false">E35 - B35</f>
        <v>6.08999999999992</v>
      </c>
      <c r="K35" s="2" t="n">
        <f aca="false">IF(H35&gt;I35, H35, I35)</f>
        <v>12.04</v>
      </c>
      <c r="L35" s="2" t="n">
        <f aca="false">IF(H35&lt;I35,H35, I35)</f>
        <v>2.62999999999988</v>
      </c>
      <c r="M35" s="0" t="n">
        <f aca="false">IF(J35 &lt; 0, J35 * -1, J35)</f>
        <v>6.08999999999992</v>
      </c>
    </row>
    <row collapsed="false" customFormat="false" customHeight="false" hidden="false" ht="12.1" outlineLevel="0" r="36">
      <c r="A36" s="0" t="s">
        <v>86</v>
      </c>
      <c r="B36" s="0" t="n">
        <v>1214.72</v>
      </c>
      <c r="C36" s="0" t="n">
        <v>1220.09</v>
      </c>
      <c r="D36" s="0" t="n">
        <v>1204.54</v>
      </c>
      <c r="E36" s="0" t="n">
        <v>1207.84</v>
      </c>
      <c r="F36" s="0" t="n">
        <v>-688</v>
      </c>
      <c r="G36" s="4" t="s">
        <v>87</v>
      </c>
      <c r="H36" s="1" t="n">
        <f aca="false">C36 - B36</f>
        <v>5.36999999999989</v>
      </c>
      <c r="I36" s="1" t="n">
        <f aca="false">B36 - D36</f>
        <v>10.1800000000001</v>
      </c>
      <c r="J36" s="1" t="n">
        <f aca="false">E36 - B36</f>
        <v>-6.88000000000011</v>
      </c>
      <c r="K36" s="2" t="n">
        <f aca="false">IF(H36&gt;I36, H36, I36)</f>
        <v>10.1800000000001</v>
      </c>
      <c r="L36" s="2" t="n">
        <f aca="false">IF(H36&lt;I36,H36, I36)</f>
        <v>5.36999999999989</v>
      </c>
      <c r="M36" s="0" t="n">
        <f aca="false">IF(J36 &lt; 0, J36 * -1, J36)</f>
        <v>6.88000000000011</v>
      </c>
    </row>
    <row collapsed="false" customFormat="false" customHeight="false" hidden="false" ht="12.1" outlineLevel="0" r="37">
      <c r="A37" s="0" t="s">
        <v>88</v>
      </c>
      <c r="B37" s="0" t="n">
        <v>1218.47</v>
      </c>
      <c r="C37" s="0" t="n">
        <v>1223.3</v>
      </c>
      <c r="D37" s="0" t="n">
        <v>1214.89</v>
      </c>
      <c r="E37" s="0" t="n">
        <v>1215.48</v>
      </c>
      <c r="F37" s="0" t="n">
        <v>-299</v>
      </c>
      <c r="G37" s="4" t="s">
        <v>52</v>
      </c>
      <c r="H37" s="1" t="n">
        <f aca="false">C37 - B37</f>
        <v>4.82999999999993</v>
      </c>
      <c r="I37" s="1" t="n">
        <f aca="false">B37 - D37</f>
        <v>3.57999999999993</v>
      </c>
      <c r="J37" s="1" t="n">
        <f aca="false">E37 - B37</f>
        <v>-2.99000000000001</v>
      </c>
      <c r="K37" s="2" t="n">
        <f aca="false">IF(H37&gt;I37, H37, I37)</f>
        <v>4.82999999999993</v>
      </c>
      <c r="L37" s="2" t="n">
        <f aca="false">IF(H37&lt;I37,H37, I37)</f>
        <v>3.57999999999993</v>
      </c>
      <c r="M37" s="0" t="n">
        <f aca="false">IF(J37 &lt; 0, J37 * -1, J37)</f>
        <v>2.99000000000001</v>
      </c>
    </row>
    <row collapsed="false" customFormat="false" customHeight="false" hidden="false" ht="12.1" outlineLevel="0" r="38">
      <c r="A38" s="0" t="s">
        <v>89</v>
      </c>
      <c r="B38" s="0" t="n">
        <v>1220.62</v>
      </c>
      <c r="C38" s="0" t="n">
        <v>1231.25</v>
      </c>
      <c r="D38" s="0" t="n">
        <v>1212.31</v>
      </c>
      <c r="E38" s="0" t="n">
        <v>1217.64</v>
      </c>
      <c r="F38" s="0" t="n">
        <v>-298</v>
      </c>
      <c r="G38" s="4" t="s">
        <v>90</v>
      </c>
      <c r="H38" s="1" t="n">
        <f aca="false">C38 - B38</f>
        <v>10.6300000000001</v>
      </c>
      <c r="I38" s="1" t="n">
        <f aca="false">B38 - D38</f>
        <v>8.30999999999995</v>
      </c>
      <c r="J38" s="1" t="n">
        <f aca="false">E38 - B38</f>
        <v>-2.97999999999979</v>
      </c>
      <c r="K38" s="2" t="n">
        <f aca="false">IF(H38&gt;I38, H38, I38)</f>
        <v>10.6300000000001</v>
      </c>
      <c r="L38" s="2" t="n">
        <f aca="false">IF(H38&lt;I38,H38, I38)</f>
        <v>8.30999999999995</v>
      </c>
      <c r="M38" s="0" t="n">
        <f aca="false">IF(J38 &lt; 0, J38 * -1, J38)</f>
        <v>2.97999999999979</v>
      </c>
    </row>
    <row collapsed="false" customFormat="false" customHeight="false" hidden="false" ht="12.1" outlineLevel="0" r="39">
      <c r="A39" s="0" t="s">
        <v>91</v>
      </c>
      <c r="B39" s="0" t="n">
        <v>1216.58</v>
      </c>
      <c r="C39" s="0" t="n">
        <v>1224.44</v>
      </c>
      <c r="D39" s="0" t="n">
        <v>1206.9</v>
      </c>
      <c r="E39" s="0" t="n">
        <v>1221.14</v>
      </c>
      <c r="F39" s="0" t="n">
        <v>456</v>
      </c>
      <c r="G39" s="4" t="s">
        <v>92</v>
      </c>
      <c r="H39" s="1" t="n">
        <f aca="false">C39 - B39</f>
        <v>7.86000000000013</v>
      </c>
      <c r="I39" s="1" t="n">
        <f aca="false">B39 - D39</f>
        <v>9.67999999999984</v>
      </c>
      <c r="J39" s="1" t="n">
        <f aca="false">E39 - B39</f>
        <v>4.56000000000017</v>
      </c>
      <c r="K39" s="2" t="n">
        <f aca="false">IF(H39&gt;I39, H39, I39)</f>
        <v>9.67999999999984</v>
      </c>
      <c r="L39" s="2" t="n">
        <f aca="false">IF(H39&lt;I39,H39, I39)</f>
        <v>7.86000000000013</v>
      </c>
      <c r="M39" s="0" t="n">
        <f aca="false">IF(J39 &lt; 0, J39 * -1, J39)</f>
        <v>4.56000000000017</v>
      </c>
    </row>
    <row collapsed="false" customFormat="false" customHeight="false" hidden="false" ht="12.1" outlineLevel="0" r="40">
      <c r="A40" s="0" t="s">
        <v>93</v>
      </c>
      <c r="B40" s="0" t="n">
        <v>1222.21</v>
      </c>
      <c r="C40" s="0" t="n">
        <v>1226.04</v>
      </c>
      <c r="D40" s="0" t="n">
        <v>1215.69</v>
      </c>
      <c r="E40" s="0" t="n">
        <v>1216.65</v>
      </c>
      <c r="F40" s="0" t="n">
        <v>-556</v>
      </c>
      <c r="G40" s="4" t="s">
        <v>94</v>
      </c>
      <c r="H40" s="1" t="n">
        <f aca="false">C40 - B40</f>
        <v>3.82999999999993</v>
      </c>
      <c r="I40" s="1" t="n">
        <f aca="false">B40 - D40</f>
        <v>6.51999999999998</v>
      </c>
      <c r="J40" s="1" t="n">
        <f aca="false">E40 - B40</f>
        <v>-5.55999999999995</v>
      </c>
      <c r="K40" s="2" t="n">
        <f aca="false">IF(H40&gt;I40, H40, I40)</f>
        <v>6.51999999999998</v>
      </c>
      <c r="L40" s="2" t="n">
        <f aca="false">IF(H40&lt;I40,H40, I40)</f>
        <v>3.82999999999993</v>
      </c>
      <c r="M40" s="0" t="n">
        <f aca="false">IF(J40 &lt; 0, J40 * -1, J40)</f>
        <v>5.55999999999995</v>
      </c>
    </row>
    <row collapsed="false" customFormat="false" customHeight="false" hidden="false" ht="12.1" outlineLevel="0" r="41">
      <c r="A41" s="0" t="s">
        <v>95</v>
      </c>
      <c r="B41" s="0" t="n">
        <v>1214.12</v>
      </c>
      <c r="C41" s="0" t="n">
        <v>1235.67</v>
      </c>
      <c r="D41" s="0" t="n">
        <v>1214.12</v>
      </c>
      <c r="E41" s="0" t="n">
        <v>1223.03</v>
      </c>
      <c r="F41" s="0" t="n">
        <v>891</v>
      </c>
      <c r="G41" s="4" t="s">
        <v>96</v>
      </c>
      <c r="H41" s="1" t="n">
        <f aca="false">C41 - B41</f>
        <v>21.5500000000002</v>
      </c>
      <c r="I41" s="1" t="n">
        <f aca="false">B41 - D41</f>
        <v>0</v>
      </c>
      <c r="J41" s="1" t="n">
        <f aca="false">E41 - B41</f>
        <v>8.91000000000008</v>
      </c>
      <c r="K41" s="2" t="n">
        <f aca="false">IF(H41&gt;I41, H41, I41)</f>
        <v>21.5500000000002</v>
      </c>
      <c r="L41" s="2" t="n">
        <f aca="false">IF(H41&lt;I41,H41, I41)</f>
        <v>0</v>
      </c>
      <c r="M41" s="0" t="n">
        <f aca="false">IF(J41 &lt; 0, J41 * -1, J41)</f>
        <v>8.91000000000008</v>
      </c>
    </row>
    <row collapsed="false" customFormat="false" customHeight="false" hidden="false" ht="12.1" outlineLevel="0" r="42">
      <c r="A42" s="0" t="s">
        <v>97</v>
      </c>
      <c r="B42" s="0" t="n">
        <v>1215.12</v>
      </c>
      <c r="C42" s="0" t="n">
        <v>1220.34</v>
      </c>
      <c r="D42" s="0" t="n">
        <v>1208.14</v>
      </c>
      <c r="E42" s="0" t="n">
        <v>1214.56</v>
      </c>
      <c r="F42" s="0" t="n">
        <v>-56</v>
      </c>
      <c r="G42" s="4" t="s">
        <v>98</v>
      </c>
      <c r="H42" s="1" t="n">
        <f aca="false">C42 - B42</f>
        <v>5.22000000000003</v>
      </c>
      <c r="I42" s="1" t="n">
        <f aca="false">B42 - D42</f>
        <v>6.97999999999979</v>
      </c>
      <c r="J42" s="1" t="n">
        <f aca="false">E42 - B42</f>
        <v>-0.559999999999945</v>
      </c>
      <c r="K42" s="2" t="n">
        <f aca="false">IF(H42&gt;I42, H42, I42)</f>
        <v>6.97999999999979</v>
      </c>
      <c r="L42" s="2" t="n">
        <f aca="false">IF(H42&lt;I42,H42, I42)</f>
        <v>5.22000000000003</v>
      </c>
      <c r="M42" s="0" t="n">
        <f aca="false">IF(J42 &lt; 0, J42 * -1, J42)</f>
        <v>0.559999999999945</v>
      </c>
    </row>
    <row collapsed="false" customFormat="false" customHeight="false" hidden="false" ht="12.1" outlineLevel="0" r="43">
      <c r="A43" s="0" t="s">
        <v>99</v>
      </c>
      <c r="B43" s="0" t="n">
        <v>1224.84</v>
      </c>
      <c r="C43" s="0" t="n">
        <v>1228.56</v>
      </c>
      <c r="D43" s="0" t="n">
        <v>1213.75</v>
      </c>
      <c r="E43" s="0" t="n">
        <v>1215.46</v>
      </c>
      <c r="F43" s="0" t="n">
        <v>-938</v>
      </c>
      <c r="G43" s="4" t="s">
        <v>100</v>
      </c>
      <c r="H43" s="1" t="n">
        <f aca="false">C43 - B43</f>
        <v>3.72000000000003</v>
      </c>
      <c r="I43" s="1" t="n">
        <f aca="false">B43 - D43</f>
        <v>11.0899999999999</v>
      </c>
      <c r="J43" s="1" t="n">
        <f aca="false">E43 - B43</f>
        <v>-9.37999999999988</v>
      </c>
      <c r="K43" s="2" t="n">
        <f aca="false">IF(H43&gt;I43, H43, I43)</f>
        <v>11.0899999999999</v>
      </c>
      <c r="L43" s="2" t="n">
        <f aca="false">IF(H43&lt;I43,H43, I43)</f>
        <v>3.72000000000003</v>
      </c>
      <c r="M43" s="0" t="n">
        <f aca="false">IF(J43 &lt; 0, J43 * -1, J43)</f>
        <v>9.37999999999988</v>
      </c>
    </row>
    <row collapsed="false" customFormat="false" customHeight="false" hidden="false" ht="12.1" outlineLevel="0" r="44">
      <c r="A44" s="0" t="s">
        <v>101</v>
      </c>
      <c r="B44" s="0" t="n">
        <v>1222.14</v>
      </c>
      <c r="C44" s="0" t="n">
        <v>1227.84</v>
      </c>
      <c r="D44" s="0" t="n">
        <v>1215.93</v>
      </c>
      <c r="E44" s="0" t="n">
        <v>1224.7</v>
      </c>
      <c r="F44" s="0" t="n">
        <v>256</v>
      </c>
      <c r="G44" s="4" t="s">
        <v>102</v>
      </c>
      <c r="H44" s="1" t="n">
        <f aca="false">C44 - B44</f>
        <v>5.69999999999982</v>
      </c>
      <c r="I44" s="1" t="n">
        <f aca="false">B44 - D44</f>
        <v>6.21000000000004</v>
      </c>
      <c r="J44" s="1" t="n">
        <f aca="false">E44 - B44</f>
        <v>2.55999999999995</v>
      </c>
      <c r="K44" s="2" t="n">
        <f aca="false">IF(H44&gt;I44, H44, I44)</f>
        <v>6.21000000000004</v>
      </c>
      <c r="L44" s="2" t="n">
        <f aca="false">IF(H44&lt;I44,H44, I44)</f>
        <v>5.69999999999982</v>
      </c>
      <c r="M44" s="0" t="n">
        <f aca="false">IF(J44 &lt; 0, J44 * -1, J44)</f>
        <v>2.55999999999995</v>
      </c>
    </row>
    <row collapsed="false" customFormat="false" customHeight="false" hidden="false" ht="12.1" outlineLevel="0" r="45">
      <c r="A45" s="0" t="s">
        <v>103</v>
      </c>
      <c r="B45" s="0" t="n">
        <v>1232.79</v>
      </c>
      <c r="C45" s="0" t="n">
        <v>1239.29</v>
      </c>
      <c r="D45" s="0" t="n">
        <v>1221.39</v>
      </c>
      <c r="E45" s="0" t="n">
        <v>1223.3</v>
      </c>
      <c r="F45" s="0" t="n">
        <v>-949</v>
      </c>
      <c r="G45" s="4" t="s">
        <v>104</v>
      </c>
      <c r="H45" s="1" t="n">
        <f aca="false">C45 - B45</f>
        <v>6.5</v>
      </c>
      <c r="I45" s="1" t="n">
        <f aca="false">B45 - D45</f>
        <v>11.3999999999999</v>
      </c>
      <c r="J45" s="1" t="n">
        <f aca="false">E45 - B45</f>
        <v>-9.49000000000001</v>
      </c>
      <c r="K45" s="2" t="n">
        <f aca="false">IF(H45&gt;I45, H45, I45)</f>
        <v>11.3999999999999</v>
      </c>
      <c r="L45" s="2" t="n">
        <f aca="false">IF(H45&lt;I45,H45, I45)</f>
        <v>6.5</v>
      </c>
      <c r="M45" s="0" t="n">
        <f aca="false">IF(J45 &lt; 0, J45 * -1, J45)</f>
        <v>9.49000000000001</v>
      </c>
    </row>
    <row collapsed="false" customFormat="false" customHeight="false" hidden="false" ht="12.1" outlineLevel="0" r="46">
      <c r="A46" s="0" t="s">
        <v>105</v>
      </c>
      <c r="B46" s="0" t="n">
        <v>1232.41</v>
      </c>
      <c r="C46" s="0" t="n">
        <v>1242.18</v>
      </c>
      <c r="D46" s="0" t="n">
        <v>1231.74</v>
      </c>
      <c r="E46" s="0" t="n">
        <v>1235.23</v>
      </c>
      <c r="F46" s="0" t="n">
        <v>282</v>
      </c>
      <c r="G46" s="4" t="s">
        <v>74</v>
      </c>
      <c r="H46" s="1" t="n">
        <f aca="false">C46 - B46</f>
        <v>9.76999999999998</v>
      </c>
      <c r="I46" s="1" t="n">
        <f aca="false">B46 - D46</f>
        <v>0.670000000000073</v>
      </c>
      <c r="J46" s="1" t="n">
        <f aca="false">E46 - B46</f>
        <v>2.81999999999994</v>
      </c>
      <c r="K46" s="2" t="n">
        <f aca="false">IF(H46&gt;I46, H46, I46)</f>
        <v>9.76999999999998</v>
      </c>
      <c r="L46" s="2" t="n">
        <f aca="false">IF(H46&lt;I46,H46, I46)</f>
        <v>0.670000000000073</v>
      </c>
      <c r="M46" s="0" t="n">
        <f aca="false">IF(J46 &lt; 0, J46 * -1, J46)</f>
        <v>2.81999999999994</v>
      </c>
    </row>
    <row collapsed="false" customFormat="false" customHeight="false" hidden="false" ht="12.1" outlineLevel="0" r="47">
      <c r="A47" s="0" t="s">
        <v>106</v>
      </c>
      <c r="B47" s="0" t="n">
        <v>1227.25</v>
      </c>
      <c r="C47" s="0" t="n">
        <v>1238.45</v>
      </c>
      <c r="D47" s="0" t="n">
        <v>1225.56</v>
      </c>
      <c r="E47" s="0" t="n">
        <v>1233.04</v>
      </c>
      <c r="F47" s="0" t="n">
        <v>579</v>
      </c>
      <c r="G47" s="4" t="s">
        <v>107</v>
      </c>
      <c r="H47" s="1" t="n">
        <f aca="false">C47 - B47</f>
        <v>11.2</v>
      </c>
      <c r="I47" s="1" t="n">
        <f aca="false">B47 - D47</f>
        <v>1.69000000000005</v>
      </c>
      <c r="J47" s="1" t="n">
        <f aca="false">E47 - B47</f>
        <v>5.78999999999996</v>
      </c>
      <c r="K47" s="2" t="n">
        <f aca="false">IF(H47&gt;I47, H47, I47)</f>
        <v>11.2</v>
      </c>
      <c r="L47" s="2" t="n">
        <f aca="false">IF(H47&lt;I47,H47, I47)</f>
        <v>1.69000000000005</v>
      </c>
      <c r="M47" s="0" t="n">
        <f aca="false">IF(J47 &lt; 0, J47 * -1, J47)</f>
        <v>5.78999999999996</v>
      </c>
    </row>
    <row collapsed="false" customFormat="false" customHeight="false" hidden="false" ht="12.1" outlineLevel="0" r="48">
      <c r="A48" s="0" t="s">
        <v>108</v>
      </c>
      <c r="B48" s="0" t="n">
        <v>1239.76</v>
      </c>
      <c r="C48" s="0" t="n">
        <v>1241.55</v>
      </c>
      <c r="D48" s="0" t="n">
        <v>1227.59</v>
      </c>
      <c r="E48" s="0" t="n">
        <v>1229.24</v>
      </c>
      <c r="F48" s="0" t="n">
        <v>-1052</v>
      </c>
      <c r="G48" s="4" t="s">
        <v>109</v>
      </c>
      <c r="H48" s="1" t="n">
        <f aca="false">C48 - B48</f>
        <v>1.78999999999996</v>
      </c>
      <c r="I48" s="1" t="n">
        <f aca="false">B48 - D48</f>
        <v>12.1700000000001</v>
      </c>
      <c r="J48" s="1" t="n">
        <f aca="false">E48 - B48</f>
        <v>-10.52</v>
      </c>
      <c r="K48" s="2" t="n">
        <f aca="false">IF(H48&gt;I48, H48, I48)</f>
        <v>12.1700000000001</v>
      </c>
      <c r="L48" s="2" t="n">
        <f aca="false">IF(H48&lt;I48,H48, I48)</f>
        <v>1.78999999999996</v>
      </c>
      <c r="M48" s="0" t="n">
        <f aca="false">IF(J48 &lt; 0, J48 * -1, J48)</f>
        <v>10.52</v>
      </c>
    </row>
    <row collapsed="false" customFormat="false" customHeight="false" hidden="false" ht="12.1" outlineLevel="0" r="49">
      <c r="A49" s="0" t="s">
        <v>110</v>
      </c>
      <c r="B49" s="0" t="n">
        <v>1248.72</v>
      </c>
      <c r="C49" s="0" t="n">
        <v>1250.09</v>
      </c>
      <c r="D49" s="0" t="n">
        <v>1235.18</v>
      </c>
      <c r="E49" s="0" t="n">
        <v>1240.57</v>
      </c>
      <c r="F49" s="0" t="n">
        <v>-815</v>
      </c>
      <c r="G49" s="4" t="s">
        <v>111</v>
      </c>
      <c r="H49" s="1" t="n">
        <f aca="false">C49 - B49</f>
        <v>1.36999999999989</v>
      </c>
      <c r="I49" s="1" t="n">
        <f aca="false">B49 - D49</f>
        <v>13.54</v>
      </c>
      <c r="J49" s="1" t="n">
        <f aca="false">E49 - B49</f>
        <v>-8.15000000000009</v>
      </c>
      <c r="K49" s="2" t="n">
        <f aca="false">IF(H49&gt;I49, H49, I49)</f>
        <v>13.54</v>
      </c>
      <c r="L49" s="2" t="n">
        <f aca="false">IF(H49&lt;I49,H49, I49)</f>
        <v>1.36999999999989</v>
      </c>
      <c r="M49" s="0" t="n">
        <f aca="false">IF(J49 &lt; 0, J49 * -1, J49)</f>
        <v>8.15000000000009</v>
      </c>
    </row>
    <row collapsed="false" customFormat="false" customHeight="false" hidden="false" ht="12.1" outlineLevel="0" r="50">
      <c r="A50" s="0" t="s">
        <v>112</v>
      </c>
      <c r="B50" s="0" t="n">
        <v>1255.02</v>
      </c>
      <c r="C50" s="0" t="n">
        <v>1257.74</v>
      </c>
      <c r="D50" s="0" t="n">
        <v>1243.79</v>
      </c>
      <c r="E50" s="0" t="n">
        <v>1249.41</v>
      </c>
      <c r="F50" s="0" t="n">
        <v>-561</v>
      </c>
      <c r="G50" s="4" t="s">
        <v>113</v>
      </c>
      <c r="H50" s="1" t="n">
        <f aca="false">C50 - B50</f>
        <v>2.72000000000003</v>
      </c>
      <c r="I50" s="1" t="n">
        <f aca="false">B50 - D50</f>
        <v>11.23</v>
      </c>
      <c r="J50" s="1" t="n">
        <f aca="false">E50 - B50</f>
        <v>-5.6099999999999</v>
      </c>
      <c r="K50" s="2" t="n">
        <f aca="false">IF(H50&gt;I50, H50, I50)</f>
        <v>11.23</v>
      </c>
      <c r="L50" s="2" t="n">
        <f aca="false">IF(H50&lt;I50,H50, I50)</f>
        <v>2.72000000000003</v>
      </c>
      <c r="M50" s="0" t="n">
        <f aca="false">IF(J50 &lt; 0, J50 * -1, J50)</f>
        <v>5.6099999999999</v>
      </c>
    </row>
    <row collapsed="false" customFormat="false" customHeight="false" hidden="false" ht="12.1" outlineLevel="0" r="51">
      <c r="A51" s="0" t="s">
        <v>114</v>
      </c>
      <c r="B51" s="0" t="n">
        <v>1256.31</v>
      </c>
      <c r="C51" s="0" t="n">
        <v>1258.19</v>
      </c>
      <c r="D51" s="0" t="n">
        <v>1247.49</v>
      </c>
      <c r="E51" s="0" t="n">
        <v>1254.99</v>
      </c>
      <c r="F51" s="0" t="n">
        <v>-132</v>
      </c>
      <c r="G51" s="4" t="s">
        <v>115</v>
      </c>
      <c r="H51" s="1" t="n">
        <f aca="false">C51 - B51</f>
        <v>1.88000000000011</v>
      </c>
      <c r="I51" s="1" t="n">
        <f aca="false">B51 - D51</f>
        <v>8.81999999999994</v>
      </c>
      <c r="J51" s="1" t="n">
        <f aca="false">E51 - B51</f>
        <v>-1.31999999999994</v>
      </c>
      <c r="K51" s="2" t="n">
        <f aca="false">IF(H51&gt;I51, H51, I51)</f>
        <v>8.81999999999994</v>
      </c>
      <c r="L51" s="2" t="n">
        <f aca="false">IF(H51&lt;I51,H51, I51)</f>
        <v>1.88000000000011</v>
      </c>
      <c r="M51" s="0" t="n">
        <f aca="false">IF(J51 &lt; 0, J51 * -1, J51)</f>
        <v>1.31999999999994</v>
      </c>
    </row>
    <row collapsed="false" customFormat="false" customHeight="false" hidden="false" ht="12.1" outlineLevel="0" r="52">
      <c r="A52" s="0" t="s">
        <v>116</v>
      </c>
      <c r="B52" s="0" t="n">
        <v>1267.87</v>
      </c>
      <c r="C52" s="0" t="n">
        <v>1271.79</v>
      </c>
      <c r="D52" s="0" t="n">
        <v>1251.43</v>
      </c>
      <c r="E52" s="0" t="n">
        <v>1254.97</v>
      </c>
      <c r="F52" s="0" t="n">
        <v>-1290</v>
      </c>
      <c r="G52" s="4" t="s">
        <v>44</v>
      </c>
      <c r="H52" s="1" t="n">
        <f aca="false">C52 - B52</f>
        <v>3.92000000000007</v>
      </c>
      <c r="I52" s="1" t="n">
        <f aca="false">B52 - D52</f>
        <v>16.4399999999998</v>
      </c>
      <c r="J52" s="1" t="n">
        <f aca="false">E52 - B52</f>
        <v>-12.8999999999999</v>
      </c>
      <c r="K52" s="2" t="n">
        <f aca="false">IF(H52&gt;I52, H52, I52)</f>
        <v>16.4399999999998</v>
      </c>
      <c r="L52" s="2" t="n">
        <f aca="false">IF(H52&lt;I52,H52, I52)</f>
        <v>3.92000000000007</v>
      </c>
      <c r="M52" s="0" t="n">
        <f aca="false">IF(J52 &lt; 0, J52 * -1, J52)</f>
        <v>12.8999999999999</v>
      </c>
    </row>
    <row collapsed="false" customFormat="false" customHeight="false" hidden="false" ht="12.1" outlineLevel="0" r="53">
      <c r="A53" s="0" t="s">
        <v>117</v>
      </c>
      <c r="B53" s="0" t="n">
        <v>1260.9</v>
      </c>
      <c r="C53" s="0" t="n">
        <v>1273.61</v>
      </c>
      <c r="D53" s="0" t="n">
        <v>1257.26</v>
      </c>
      <c r="E53" s="0" t="n">
        <v>1268.85</v>
      </c>
      <c r="F53" s="0" t="n">
        <v>795</v>
      </c>
      <c r="G53" s="4" t="s">
        <v>118</v>
      </c>
      <c r="H53" s="1" t="n">
        <f aca="false">C53 - B53</f>
        <v>12.7099999999998</v>
      </c>
      <c r="I53" s="1" t="n">
        <f aca="false">B53 - D53</f>
        <v>3.6400000000001</v>
      </c>
      <c r="J53" s="1" t="n">
        <f aca="false">E53 - B53</f>
        <v>7.94999999999982</v>
      </c>
      <c r="K53" s="2" t="n">
        <f aca="false">IF(H53&gt;I53, H53, I53)</f>
        <v>12.7099999999998</v>
      </c>
      <c r="L53" s="2" t="n">
        <f aca="false">IF(H53&lt;I53,H53, I53)</f>
        <v>3.6400000000001</v>
      </c>
      <c r="M53" s="0" t="n">
        <f aca="false">IF(J53 &lt; 0, J53 * -1, J53)</f>
        <v>7.94999999999982</v>
      </c>
    </row>
    <row collapsed="false" customFormat="false" customHeight="false" hidden="false" ht="12.1" outlineLevel="0" r="54">
      <c r="A54" s="0" t="s">
        <v>119</v>
      </c>
      <c r="B54" s="0" t="n">
        <v>1268.87</v>
      </c>
      <c r="C54" s="0" t="n">
        <v>1277.23</v>
      </c>
      <c r="D54" s="0" t="n">
        <v>1260.55</v>
      </c>
      <c r="E54" s="0" t="n">
        <v>1261.55</v>
      </c>
      <c r="F54" s="0" t="n">
        <v>-732</v>
      </c>
      <c r="G54" s="4" t="s">
        <v>120</v>
      </c>
      <c r="H54" s="1" t="n">
        <f aca="false">C54 - B54</f>
        <v>8.36000000000013</v>
      </c>
      <c r="I54" s="1" t="n">
        <f aca="false">B54 - D54</f>
        <v>8.31999999999994</v>
      </c>
      <c r="J54" s="1" t="n">
        <f aca="false">E54 - B54</f>
        <v>-7.31999999999994</v>
      </c>
      <c r="K54" s="2" t="n">
        <f aca="false">IF(H54&gt;I54, H54, I54)</f>
        <v>8.36000000000013</v>
      </c>
      <c r="L54" s="2" t="n">
        <f aca="false">IF(H54&lt;I54,H54, I54)</f>
        <v>8.31999999999994</v>
      </c>
      <c r="M54" s="0" t="n">
        <f aca="false">IF(J54 &lt; 0, J54 * -1, J54)</f>
        <v>7.31999999999994</v>
      </c>
    </row>
    <row collapsed="false" customFormat="false" customHeight="false" hidden="false" ht="12.1" outlineLevel="0" r="55">
      <c r="A55" s="0" t="s">
        <v>121</v>
      </c>
      <c r="B55" s="0" t="n">
        <v>1265.58</v>
      </c>
      <c r="C55" s="0" t="n">
        <v>1271.45</v>
      </c>
      <c r="D55" s="0" t="n">
        <v>1261.22</v>
      </c>
      <c r="E55" s="0" t="n">
        <v>1268.58</v>
      </c>
      <c r="F55" s="0" t="n">
        <v>300</v>
      </c>
      <c r="G55" s="4" t="s">
        <v>122</v>
      </c>
      <c r="H55" s="1" t="n">
        <f aca="false">C55 - B55</f>
        <v>5.87000000000012</v>
      </c>
      <c r="I55" s="1" t="n">
        <f aca="false">B55 - D55</f>
        <v>4.3599999999999</v>
      </c>
      <c r="J55" s="1" t="n">
        <f aca="false">E55 - B55</f>
        <v>3</v>
      </c>
      <c r="K55" s="2" t="n">
        <f aca="false">IF(H55&gt;I55, H55, I55)</f>
        <v>5.87000000000012</v>
      </c>
      <c r="L55" s="2" t="n">
        <f aca="false">IF(H55&lt;I55,H55, I55)</f>
        <v>4.3599999999999</v>
      </c>
      <c r="M55" s="0" t="n">
        <f aca="false">IF(J55 &lt; 0, J55 * -1, J55)</f>
        <v>3</v>
      </c>
    </row>
    <row collapsed="false" customFormat="false" customHeight="false" hidden="false" ht="12.1" outlineLevel="0" r="56">
      <c r="A56" s="0" t="s">
        <v>123</v>
      </c>
      <c r="B56" s="0" t="n">
        <v>1287.22</v>
      </c>
      <c r="C56" s="0" t="n">
        <v>1287.54</v>
      </c>
      <c r="D56" s="0" t="n">
        <v>1262.48</v>
      </c>
      <c r="E56" s="0" t="n">
        <v>1264.59</v>
      </c>
      <c r="F56" s="0" t="n">
        <v>-2263</v>
      </c>
      <c r="G56" s="4" t="s">
        <v>124</v>
      </c>
      <c r="H56" s="1" t="n">
        <f aca="false">C56 - B56</f>
        <v>0.319999999999936</v>
      </c>
      <c r="I56" s="1" t="n">
        <f aca="false">B56 - D56</f>
        <v>24.74</v>
      </c>
      <c r="J56" s="1" t="n">
        <f aca="false">E56 - B56</f>
        <v>-22.6300000000001</v>
      </c>
      <c r="K56" s="2" t="n">
        <f aca="false">IF(H56&gt;I56, H56, I56)</f>
        <v>24.74</v>
      </c>
      <c r="L56" s="2" t="n">
        <f aca="false">IF(H56&lt;I56,H56, I56)</f>
        <v>0.319999999999936</v>
      </c>
      <c r="M56" s="0" t="n">
        <f aca="false">IF(J56 &lt; 0, J56 * -1, J56)</f>
        <v>22.6300000000001</v>
      </c>
    </row>
    <row collapsed="false" customFormat="false" customHeight="false" hidden="false" ht="12.1" outlineLevel="0" r="57">
      <c r="A57" s="0" t="s">
        <v>125</v>
      </c>
      <c r="B57" s="0" t="n">
        <v>1287.54</v>
      </c>
      <c r="C57" s="0" t="n">
        <v>1289.87</v>
      </c>
      <c r="D57" s="0" t="n">
        <v>1284.79</v>
      </c>
      <c r="E57" s="0" t="n">
        <v>1286.75</v>
      </c>
      <c r="F57" s="0" t="n">
        <v>-79</v>
      </c>
      <c r="G57" s="4" t="s">
        <v>126</v>
      </c>
      <c r="H57" s="1" t="n">
        <f aca="false">C57 - B57</f>
        <v>2.32999999999993</v>
      </c>
      <c r="I57" s="1" t="n">
        <f aca="false">B57 - D57</f>
        <v>2.75</v>
      </c>
      <c r="J57" s="1" t="n">
        <f aca="false">E57 - B57</f>
        <v>-0.789999999999964</v>
      </c>
      <c r="K57" s="2" t="n">
        <f aca="false">IF(H57&gt;I57, H57, I57)</f>
        <v>2.75</v>
      </c>
      <c r="L57" s="2" t="n">
        <f aca="false">IF(H57&lt;I57,H57, I57)</f>
        <v>2.32999999999993</v>
      </c>
      <c r="M57" s="0" t="n">
        <f aca="false">IF(J57 &lt; 0, J57 * -1, J57)</f>
        <v>0.789999999999964</v>
      </c>
    </row>
    <row collapsed="false" customFormat="false" customHeight="false" hidden="false" ht="12.1" outlineLevel="0" r="58">
      <c r="A58" s="0" t="s">
        <v>127</v>
      </c>
      <c r="B58" s="0" t="n">
        <v>1289</v>
      </c>
      <c r="C58" s="0" t="n">
        <v>1291.34</v>
      </c>
      <c r="D58" s="0" t="n">
        <v>1283.36</v>
      </c>
      <c r="E58" s="0" t="n">
        <v>1286.75</v>
      </c>
      <c r="F58" s="0" t="n">
        <v>-225</v>
      </c>
      <c r="G58" s="4" t="s">
        <v>23</v>
      </c>
      <c r="H58" s="1" t="n">
        <f aca="false">C58 - B58</f>
        <v>2.33999999999992</v>
      </c>
      <c r="I58" s="1" t="n">
        <f aca="false">B58 - D58</f>
        <v>5.6400000000001</v>
      </c>
      <c r="J58" s="1" t="n">
        <f aca="false">E58 - B58</f>
        <v>-2.25</v>
      </c>
      <c r="K58" s="2" t="n">
        <f aca="false">IF(H58&gt;I58, H58, I58)</f>
        <v>5.6400000000001</v>
      </c>
      <c r="L58" s="2" t="n">
        <f aca="false">IF(H58&lt;I58,H58, I58)</f>
        <v>2.33999999999992</v>
      </c>
      <c r="M58" s="0" t="n">
        <f aca="false">IF(J58 &lt; 0, J58 * -1, J58)</f>
        <v>2.25</v>
      </c>
    </row>
    <row collapsed="false" customFormat="false" customHeight="false" hidden="false" ht="12.1" outlineLevel="0" r="59">
      <c r="A59" s="0" t="s">
        <v>128</v>
      </c>
      <c r="B59" s="0" t="n">
        <v>1282.33</v>
      </c>
      <c r="C59" s="0" t="n">
        <v>1296.44</v>
      </c>
      <c r="D59" s="0" t="n">
        <v>1282.13</v>
      </c>
      <c r="E59" s="0" t="n">
        <v>1289.28</v>
      </c>
      <c r="F59" s="0" t="n">
        <v>695</v>
      </c>
      <c r="G59" s="4" t="s">
        <v>129</v>
      </c>
      <c r="H59" s="1" t="n">
        <f aca="false">C59 - B59</f>
        <v>14.1100000000001</v>
      </c>
      <c r="I59" s="1" t="n">
        <f aca="false">B59 - D59</f>
        <v>0.199999999999818</v>
      </c>
      <c r="J59" s="1" t="n">
        <f aca="false">E59 - B59</f>
        <v>6.95000000000005</v>
      </c>
      <c r="K59" s="2" t="n">
        <f aca="false">IF(H59&gt;I59, H59, I59)</f>
        <v>14.1100000000001</v>
      </c>
      <c r="L59" s="2" t="n">
        <f aca="false">IF(H59&lt;I59,H59, I59)</f>
        <v>0.199999999999818</v>
      </c>
      <c r="M59" s="0" t="n">
        <f aca="false">IF(J59 &lt; 0, J59 * -1, J59)</f>
        <v>6.95000000000005</v>
      </c>
    </row>
    <row collapsed="false" customFormat="false" customHeight="false" hidden="false" ht="12.1" outlineLevel="0" r="60">
      <c r="A60" s="0" t="s">
        <v>130</v>
      </c>
      <c r="B60" s="0" t="n">
        <v>1280.2</v>
      </c>
      <c r="C60" s="0" t="n">
        <v>1287.31</v>
      </c>
      <c r="D60" s="0" t="n">
        <v>1280.05</v>
      </c>
      <c r="E60" s="0" t="n">
        <v>1282.53</v>
      </c>
      <c r="F60" s="0" t="n">
        <v>233</v>
      </c>
      <c r="G60" s="4" t="s">
        <v>131</v>
      </c>
      <c r="H60" s="1" t="n">
        <f aca="false">C60 - B60</f>
        <v>7.1099999999999</v>
      </c>
      <c r="I60" s="1" t="n">
        <f aca="false">B60 - D60</f>
        <v>0.150000000000091</v>
      </c>
      <c r="J60" s="1" t="n">
        <f aca="false">E60 - B60</f>
        <v>2.32999999999993</v>
      </c>
      <c r="K60" s="2" t="n">
        <f aca="false">IF(H60&gt;I60, H60, I60)</f>
        <v>7.1099999999999</v>
      </c>
      <c r="L60" s="2" t="n">
        <f aca="false">IF(H60&lt;I60,H60, I60)</f>
        <v>0.150000000000091</v>
      </c>
      <c r="M60" s="0" t="n">
        <f aca="false">IF(J60 &lt; 0, J60 * -1, J60)</f>
        <v>2.32999999999993</v>
      </c>
    </row>
    <row collapsed="false" customFormat="false" customHeight="false" hidden="false" ht="12.1" outlineLevel="0" r="61">
      <c r="A61" s="0" t="s">
        <v>132</v>
      </c>
      <c r="B61" s="0" t="n">
        <v>1276.21</v>
      </c>
      <c r="C61" s="0" t="n">
        <v>1290.92</v>
      </c>
      <c r="D61" s="0" t="n">
        <v>1275.08</v>
      </c>
      <c r="E61" s="0" t="n">
        <v>1280.3</v>
      </c>
      <c r="F61" s="0" t="n">
        <v>409</v>
      </c>
      <c r="G61" s="4" t="s">
        <v>133</v>
      </c>
      <c r="H61" s="1" t="n">
        <f aca="false">C61 - B61</f>
        <v>14.71</v>
      </c>
      <c r="I61" s="1" t="n">
        <f aca="false">B61 - D61</f>
        <v>1.13000000000011</v>
      </c>
      <c r="J61" s="1" t="n">
        <f aca="false">E61 - B61</f>
        <v>4.08999999999992</v>
      </c>
      <c r="K61" s="2" t="n">
        <f aca="false">IF(H61&gt;I61, H61, I61)</f>
        <v>14.71</v>
      </c>
      <c r="L61" s="2" t="n">
        <f aca="false">IF(H61&lt;I61,H61, I61)</f>
        <v>1.13000000000011</v>
      </c>
      <c r="M61" s="0" t="n">
        <f aca="false">IF(J61 &lt; 0, J61 * -1, J61)</f>
        <v>4.08999999999992</v>
      </c>
    </row>
    <row collapsed="false" customFormat="false" customHeight="false" hidden="false" ht="12.1" outlineLevel="0" r="62">
      <c r="A62" s="0" t="s">
        <v>134</v>
      </c>
      <c r="B62" s="0" t="n">
        <v>1279.14</v>
      </c>
      <c r="C62" s="0" t="n">
        <v>1281.04</v>
      </c>
      <c r="D62" s="0" t="n">
        <v>1272.53</v>
      </c>
      <c r="E62" s="0" t="n">
        <v>1276.1</v>
      </c>
      <c r="F62" s="0" t="n">
        <v>-304</v>
      </c>
      <c r="G62" s="4" t="s">
        <v>90</v>
      </c>
      <c r="H62" s="1" t="n">
        <f aca="false">C62 - B62</f>
        <v>1.89999999999986</v>
      </c>
      <c r="I62" s="1" t="n">
        <f aca="false">B62 - D62</f>
        <v>6.61000000000013</v>
      </c>
      <c r="J62" s="1" t="n">
        <f aca="false">E62 - B62</f>
        <v>-3.04000000000019</v>
      </c>
      <c r="K62" s="2" t="n">
        <f aca="false">IF(H62&gt;I62, H62, I62)</f>
        <v>6.61000000000013</v>
      </c>
      <c r="L62" s="2" t="n">
        <f aca="false">IF(H62&lt;I62,H62, I62)</f>
        <v>1.89999999999986</v>
      </c>
      <c r="M62" s="0" t="n">
        <f aca="false">IF(J62 &lt; 0, J62 * -1, J62)</f>
        <v>3.04000000000019</v>
      </c>
    </row>
    <row collapsed="false" customFormat="false" customHeight="false" hidden="false" ht="12.1" outlineLevel="0" r="63">
      <c r="A63" s="0" t="s">
        <v>135</v>
      </c>
      <c r="B63" s="0" t="n">
        <v>1277</v>
      </c>
      <c r="C63" s="0" t="n">
        <v>1282.99</v>
      </c>
      <c r="D63" s="0" t="n">
        <v>1274.14</v>
      </c>
      <c r="E63" s="0" t="n">
        <v>1280</v>
      </c>
      <c r="F63" s="0" t="n">
        <v>300</v>
      </c>
      <c r="G63" s="4" t="s">
        <v>74</v>
      </c>
      <c r="H63" s="1" t="n">
        <f aca="false">C63 - B63</f>
        <v>5.99000000000001</v>
      </c>
      <c r="I63" s="1" t="n">
        <f aca="false">B63 - D63</f>
        <v>2.8599999999999</v>
      </c>
      <c r="J63" s="1" t="n">
        <f aca="false">E63 - B63</f>
        <v>3</v>
      </c>
      <c r="K63" s="2" t="n">
        <f aca="false">IF(H63&gt;I63, H63, I63)</f>
        <v>5.99000000000001</v>
      </c>
      <c r="L63" s="2" t="n">
        <f aca="false">IF(H63&lt;I63,H63, I63)</f>
        <v>2.8599999999999</v>
      </c>
      <c r="M63" s="0" t="n">
        <f aca="false">IF(J63 &lt; 0, J63 * -1, J63)</f>
        <v>3</v>
      </c>
    </row>
    <row collapsed="false" customFormat="false" customHeight="false" hidden="false" ht="12.1" outlineLevel="0" r="64">
      <c r="A64" s="0" t="s">
        <v>136</v>
      </c>
      <c r="B64" s="0" t="n">
        <v>1290.54</v>
      </c>
      <c r="C64" s="0" t="n">
        <v>1291.01</v>
      </c>
      <c r="D64" s="0" t="n">
        <v>1272.89</v>
      </c>
      <c r="E64" s="0" t="n">
        <v>1275.95</v>
      </c>
      <c r="F64" s="0" t="n">
        <v>-1459</v>
      </c>
      <c r="G64" s="4" t="s">
        <v>137</v>
      </c>
      <c r="H64" s="1" t="n">
        <f aca="false">C64 - B64</f>
        <v>0.470000000000027</v>
      </c>
      <c r="I64" s="1" t="n">
        <f aca="false">B64 - D64</f>
        <v>17.6499999999999</v>
      </c>
      <c r="J64" s="1" t="n">
        <f aca="false">E64 - B64</f>
        <v>-14.5899999999999</v>
      </c>
      <c r="K64" s="2" t="n">
        <f aca="false">IF(H64&gt;I64, H64, I64)</f>
        <v>17.6499999999999</v>
      </c>
      <c r="L64" s="2" t="n">
        <f aca="false">IF(H64&lt;I64,H64, I64)</f>
        <v>0.470000000000027</v>
      </c>
      <c r="M64" s="0" t="n">
        <f aca="false">IF(J64 &lt; 0, J64 * -1, J64)</f>
        <v>14.5899999999999</v>
      </c>
    </row>
    <row collapsed="false" customFormat="false" customHeight="false" hidden="false" ht="12.1" outlineLevel="0" r="65">
      <c r="A65" s="0" t="s">
        <v>138</v>
      </c>
      <c r="B65" s="0" t="n">
        <v>1295.88</v>
      </c>
      <c r="C65" s="0" t="n">
        <v>1297.88</v>
      </c>
      <c r="D65" s="0" t="n">
        <v>1287.81</v>
      </c>
      <c r="E65" s="0" t="n">
        <v>1291.58</v>
      </c>
      <c r="F65" s="0" t="n">
        <v>-430</v>
      </c>
      <c r="G65" s="4" t="s">
        <v>68</v>
      </c>
      <c r="H65" s="1" t="n">
        <f aca="false">C65 - B65</f>
        <v>2</v>
      </c>
      <c r="I65" s="1" t="n">
        <f aca="false">B65 - D65</f>
        <v>8.07000000000016</v>
      </c>
      <c r="J65" s="1" t="n">
        <f aca="false">E65 - B65</f>
        <v>-4.30000000000018</v>
      </c>
      <c r="K65" s="2" t="n">
        <f aca="false">IF(H65&gt;I65, H65, I65)</f>
        <v>8.07000000000016</v>
      </c>
      <c r="L65" s="2" t="n">
        <f aca="false">IF(H65&lt;I65,H65, I65)</f>
        <v>2</v>
      </c>
      <c r="M65" s="0" t="n">
        <f aca="false">IF(J65 &lt; 0, J65 * -1, J65)</f>
        <v>4.30000000000018</v>
      </c>
    </row>
    <row collapsed="false" customFormat="false" customHeight="false" hidden="false" ht="12.1" outlineLevel="0" r="66">
      <c r="A66" s="0" t="s">
        <v>139</v>
      </c>
      <c r="B66" s="0" t="n">
        <v>1297.77</v>
      </c>
      <c r="C66" s="0" t="n">
        <v>1302.26</v>
      </c>
      <c r="D66" s="0" t="n">
        <v>1293.84</v>
      </c>
      <c r="E66" s="0" t="n">
        <v>1294.94</v>
      </c>
      <c r="F66" s="0" t="n">
        <v>-283</v>
      </c>
      <c r="G66" s="4" t="s">
        <v>140</v>
      </c>
      <c r="H66" s="1" t="n">
        <f aca="false">C66 - B66</f>
        <v>4.49000000000001</v>
      </c>
      <c r="I66" s="1" t="n">
        <f aca="false">B66 - D66</f>
        <v>3.93000000000006</v>
      </c>
      <c r="J66" s="1" t="n">
        <f aca="false">E66 - B66</f>
        <v>-2.82999999999993</v>
      </c>
      <c r="K66" s="2" t="n">
        <f aca="false">IF(H66&gt;I66, H66, I66)</f>
        <v>4.49000000000001</v>
      </c>
      <c r="L66" s="2" t="n">
        <f aca="false">IF(H66&lt;I66,H66, I66)</f>
        <v>3.93000000000006</v>
      </c>
      <c r="M66" s="0" t="n">
        <f aca="false">IF(J66 &lt; 0, J66 * -1, J66)</f>
        <v>2.82999999999993</v>
      </c>
    </row>
    <row collapsed="false" customFormat="false" customHeight="false" hidden="false" ht="12.1" outlineLevel="0" r="67">
      <c r="A67" s="0" t="s">
        <v>141</v>
      </c>
      <c r="B67" s="0" t="n">
        <v>1302.81</v>
      </c>
      <c r="C67" s="0" t="n">
        <v>1303.69</v>
      </c>
      <c r="D67" s="0" t="n">
        <v>1295.59</v>
      </c>
      <c r="E67" s="0" t="n">
        <v>1297.6</v>
      </c>
      <c r="F67" s="0" t="n">
        <v>-521</v>
      </c>
      <c r="G67" s="4" t="s">
        <v>142</v>
      </c>
      <c r="H67" s="1" t="n">
        <f aca="false">C67 - B67</f>
        <v>0.880000000000109</v>
      </c>
      <c r="I67" s="1" t="n">
        <f aca="false">B67 - D67</f>
        <v>7.22000000000003</v>
      </c>
      <c r="J67" s="1" t="n">
        <f aca="false">E67 - B67</f>
        <v>-5.21000000000004</v>
      </c>
      <c r="K67" s="2" t="n">
        <f aca="false">IF(H67&gt;I67, H67, I67)</f>
        <v>7.22000000000003</v>
      </c>
      <c r="L67" s="2" t="n">
        <f aca="false">IF(H67&lt;I67,H67, I67)</f>
        <v>0.880000000000109</v>
      </c>
      <c r="M67" s="0" t="n">
        <f aca="false">IF(J67 &lt; 0, J67 * -1, J67)</f>
        <v>5.21000000000004</v>
      </c>
    </row>
    <row collapsed="false" customFormat="false" customHeight="false" hidden="false" ht="12.1" outlineLevel="0" r="68">
      <c r="A68" s="0" t="s">
        <v>143</v>
      </c>
      <c r="B68" s="0" t="n">
        <v>1311.96</v>
      </c>
      <c r="C68" s="0" t="n">
        <v>1315.11</v>
      </c>
      <c r="D68" s="0" t="n">
        <v>1292.62</v>
      </c>
      <c r="E68" s="0" t="n">
        <v>1304.68</v>
      </c>
      <c r="F68" s="0" t="n">
        <v>-728</v>
      </c>
      <c r="G68" s="4" t="s">
        <v>144</v>
      </c>
      <c r="H68" s="1" t="n">
        <f aca="false">C68 - B68</f>
        <v>3.14999999999986</v>
      </c>
      <c r="I68" s="1" t="n">
        <f aca="false">B68 - D68</f>
        <v>19.3400000000001</v>
      </c>
      <c r="J68" s="1" t="n">
        <f aca="false">E68 - B68</f>
        <v>-7.27999999999997</v>
      </c>
      <c r="K68" s="2" t="n">
        <f aca="false">IF(H68&gt;I68, H68, I68)</f>
        <v>19.3400000000001</v>
      </c>
      <c r="L68" s="2" t="n">
        <f aca="false">IF(H68&lt;I68,H68, I68)</f>
        <v>3.14999999999986</v>
      </c>
      <c r="M68" s="0" t="n">
        <f aca="false">IF(J68 &lt; 0, J68 * -1, J68)</f>
        <v>7.27999999999997</v>
      </c>
    </row>
    <row collapsed="false" customFormat="false" customHeight="false" hidden="false" ht="12.1" outlineLevel="0" r="69">
      <c r="A69" s="0" t="s">
        <v>145</v>
      </c>
      <c r="B69" s="0" t="n">
        <v>1311.97</v>
      </c>
      <c r="C69" s="0" t="n">
        <v>1319.33</v>
      </c>
      <c r="D69" s="0" t="n">
        <v>1308.73</v>
      </c>
      <c r="E69" s="0" t="n">
        <v>1312.6</v>
      </c>
      <c r="F69" s="0" t="n">
        <v>63</v>
      </c>
      <c r="G69" s="4" t="s">
        <v>14</v>
      </c>
      <c r="H69" s="1" t="n">
        <f aca="false">C69 - B69</f>
        <v>7.3599999999999</v>
      </c>
      <c r="I69" s="1" t="n">
        <f aca="false">B69 - D69</f>
        <v>3.24000000000001</v>
      </c>
      <c r="J69" s="1" t="n">
        <f aca="false">E69 - B69</f>
        <v>0.629999999999882</v>
      </c>
      <c r="K69" s="2" t="n">
        <f aca="false">IF(H69&gt;I69, H69, I69)</f>
        <v>7.3599999999999</v>
      </c>
      <c r="L69" s="2" t="n">
        <f aca="false">IF(H69&lt;I69,H69, I69)</f>
        <v>3.24000000000001</v>
      </c>
      <c r="M69" s="0" t="n">
        <f aca="false">IF(J69 &lt; 0, J69 * -1, J69)</f>
        <v>0.629999999999882</v>
      </c>
    </row>
    <row collapsed="false" customFormat="false" customHeight="false" hidden="false" ht="12.1" outlineLevel="0" r="70">
      <c r="A70" s="0" t="s">
        <v>146</v>
      </c>
      <c r="B70" s="0" t="n">
        <v>1308.25</v>
      </c>
      <c r="C70" s="0" t="n">
        <v>1314.95</v>
      </c>
      <c r="D70" s="0" t="n">
        <v>1304.86</v>
      </c>
      <c r="E70" s="0" t="n">
        <v>1312.04</v>
      </c>
      <c r="F70" s="0" t="n">
        <v>379</v>
      </c>
      <c r="G70" s="4" t="s">
        <v>38</v>
      </c>
      <c r="H70" s="1" t="n">
        <f aca="false">C70 - B70</f>
        <v>6.70000000000005</v>
      </c>
      <c r="I70" s="1" t="n">
        <f aca="false">B70 - D70</f>
        <v>3.3900000000001</v>
      </c>
      <c r="J70" s="1" t="n">
        <f aca="false">E70 - B70</f>
        <v>3.78999999999996</v>
      </c>
      <c r="K70" s="2" t="n">
        <f aca="false">IF(H70&gt;I70, H70, I70)</f>
        <v>6.70000000000005</v>
      </c>
      <c r="L70" s="2" t="n">
        <f aca="false">IF(H70&lt;I70,H70, I70)</f>
        <v>3.3900000000001</v>
      </c>
      <c r="M70" s="0" t="n">
        <f aca="false">IF(J70 &lt; 0, J70 * -1, J70)</f>
        <v>3.78999999999996</v>
      </c>
    </row>
    <row collapsed="false" customFormat="false" customHeight="false" hidden="false" ht="12.1" outlineLevel="0" r="71">
      <c r="A71" s="0" t="s">
        <v>147</v>
      </c>
      <c r="B71" s="0" t="n">
        <v>1307.87</v>
      </c>
      <c r="C71" s="0" t="n">
        <v>1317.77</v>
      </c>
      <c r="D71" s="0" t="n">
        <v>1305.62</v>
      </c>
      <c r="E71" s="0" t="n">
        <v>1308.63</v>
      </c>
      <c r="F71" s="0" t="n">
        <v>76</v>
      </c>
      <c r="G71" s="4" t="s">
        <v>148</v>
      </c>
      <c r="H71" s="1" t="n">
        <f aca="false">C71 - B71</f>
        <v>9.90000000000009</v>
      </c>
      <c r="I71" s="1" t="n">
        <f aca="false">B71 - D71</f>
        <v>2.25</v>
      </c>
      <c r="J71" s="1" t="n">
        <f aca="false">E71 - B71</f>
        <v>0.760000000000218</v>
      </c>
      <c r="K71" s="2" t="n">
        <f aca="false">IF(H71&gt;I71, H71, I71)</f>
        <v>9.90000000000009</v>
      </c>
      <c r="L71" s="2" t="n">
        <f aca="false">IF(H71&lt;I71,H71, I71)</f>
        <v>2.25</v>
      </c>
      <c r="M71" s="0" t="n">
        <f aca="false">IF(J71 &lt; 0, J71 * -1, J71)</f>
        <v>0.760000000000218</v>
      </c>
    </row>
    <row collapsed="false" customFormat="false" customHeight="false" hidden="false" ht="12.1" outlineLevel="0" r="72">
      <c r="A72" s="0" t="s">
        <v>149</v>
      </c>
      <c r="B72" s="0" t="n">
        <v>1308.85</v>
      </c>
      <c r="C72" s="0" t="n">
        <v>1311.42</v>
      </c>
      <c r="D72" s="0" t="n">
        <v>1305.13</v>
      </c>
      <c r="E72" s="0" t="n">
        <v>1307.63</v>
      </c>
      <c r="F72" s="0" t="n">
        <v>-122</v>
      </c>
      <c r="G72" s="4" t="s">
        <v>150</v>
      </c>
      <c r="H72" s="1" t="n">
        <f aca="false">C72 - B72</f>
        <v>2.57000000000016</v>
      </c>
      <c r="I72" s="1" t="n">
        <f aca="false">B72 - D72</f>
        <v>3.7199999999998</v>
      </c>
      <c r="J72" s="1" t="n">
        <f aca="false">E72 - B72</f>
        <v>-1.2199999999998</v>
      </c>
      <c r="K72" s="2" t="n">
        <f aca="false">IF(H72&gt;I72, H72, I72)</f>
        <v>3.7199999999998</v>
      </c>
      <c r="L72" s="2" t="n">
        <f aca="false">IF(H72&lt;I72,H72, I72)</f>
        <v>2.57000000000016</v>
      </c>
      <c r="M72" s="0" t="n">
        <f aca="false">IF(J72 &lt; 0, J72 * -1, J72)</f>
        <v>1.2199999999998</v>
      </c>
    </row>
    <row collapsed="false" customFormat="false" customHeight="false" hidden="false" ht="12.1" outlineLevel="0" r="73">
      <c r="A73" s="0" t="s">
        <v>151</v>
      </c>
      <c r="B73" s="0" t="n">
        <v>1312.93</v>
      </c>
      <c r="C73" s="0" t="n">
        <v>1322.63</v>
      </c>
      <c r="D73" s="0" t="n">
        <v>1305.07</v>
      </c>
      <c r="E73" s="0" t="n">
        <v>1310.48</v>
      </c>
      <c r="F73" s="0" t="n">
        <v>-245</v>
      </c>
      <c r="G73" s="4" t="s">
        <v>152</v>
      </c>
      <c r="H73" s="1" t="n">
        <f aca="false">C73 - B73</f>
        <v>9.70000000000005</v>
      </c>
      <c r="I73" s="1" t="n">
        <f aca="false">B73 - D73</f>
        <v>7.86000000000013</v>
      </c>
      <c r="J73" s="1" t="n">
        <f aca="false">E73 - B73</f>
        <v>-2.45000000000005</v>
      </c>
      <c r="K73" s="2" t="n">
        <f aca="false">IF(H73&gt;I73, H73, I73)</f>
        <v>9.70000000000005</v>
      </c>
      <c r="L73" s="2" t="n">
        <f aca="false">IF(H73&lt;I73,H73, I73)</f>
        <v>7.86000000000013</v>
      </c>
      <c r="M73" s="0" t="n">
        <f aca="false">IF(J73 &lt; 0, J73 * -1, J73)</f>
        <v>2.45000000000005</v>
      </c>
    </row>
    <row collapsed="false" customFormat="false" customHeight="false" hidden="false" ht="12.1" outlineLevel="0" r="74">
      <c r="A74" s="0" t="s">
        <v>153</v>
      </c>
      <c r="B74" s="0" t="n">
        <v>1305.34</v>
      </c>
      <c r="C74" s="0" t="n">
        <v>1314.39</v>
      </c>
      <c r="D74" s="0" t="n">
        <v>1301.97</v>
      </c>
      <c r="E74" s="0" t="n">
        <v>1311.71</v>
      </c>
      <c r="F74" s="0" t="n">
        <v>637</v>
      </c>
      <c r="G74" s="4" t="s">
        <v>154</v>
      </c>
      <c r="H74" s="1" t="n">
        <f aca="false">C74 - B74</f>
        <v>9.05000000000018</v>
      </c>
      <c r="I74" s="1" t="n">
        <f aca="false">B74 - D74</f>
        <v>3.36999999999989</v>
      </c>
      <c r="J74" s="1" t="n">
        <f aca="false">E74 - B74</f>
        <v>6.37000000000012</v>
      </c>
      <c r="K74" s="2" t="n">
        <f aca="false">IF(H74&gt;I74, H74, I74)</f>
        <v>9.05000000000018</v>
      </c>
      <c r="L74" s="2" t="n">
        <f aca="false">IF(H74&lt;I74,H74, I74)</f>
        <v>3.36999999999989</v>
      </c>
      <c r="M74" s="0" t="n">
        <f aca="false">IF(J74 &lt; 0, J74 * -1, J74)</f>
        <v>6.37000000000012</v>
      </c>
    </row>
    <row collapsed="false" customFormat="false" customHeight="false" hidden="false" ht="12.1" outlineLevel="0" r="75">
      <c r="A75" s="0" t="s">
        <v>155</v>
      </c>
      <c r="B75" s="0" t="n">
        <v>1287.88</v>
      </c>
      <c r="C75" s="0" t="n">
        <v>1309.39</v>
      </c>
      <c r="D75" s="0" t="n">
        <v>1287.55</v>
      </c>
      <c r="E75" s="0" t="n">
        <v>1305.03</v>
      </c>
      <c r="F75" s="0" t="n">
        <v>1715</v>
      </c>
      <c r="G75" s="4" t="s">
        <v>156</v>
      </c>
      <c r="H75" s="1" t="n">
        <f aca="false">C75 - B75</f>
        <v>21.51</v>
      </c>
      <c r="I75" s="1" t="n">
        <f aca="false">B75 - D75</f>
        <v>0.330000000000155</v>
      </c>
      <c r="J75" s="1" t="n">
        <f aca="false">E75 - B75</f>
        <v>17.1499999999999</v>
      </c>
      <c r="K75" s="2" t="n">
        <f aca="false">IF(H75&gt;I75, H75, I75)</f>
        <v>21.51</v>
      </c>
      <c r="L75" s="2" t="n">
        <f aca="false">IF(H75&lt;I75,H75, I75)</f>
        <v>0.330000000000155</v>
      </c>
      <c r="M75" s="0" t="n">
        <f aca="false">IF(J75 &lt; 0, J75 * -1, J75)</f>
        <v>17.1499999999999</v>
      </c>
    </row>
    <row collapsed="false" customFormat="false" customHeight="false" hidden="false" ht="12.1" outlineLevel="0" r="76">
      <c r="A76" s="0" t="s">
        <v>157</v>
      </c>
      <c r="B76" s="0" t="n">
        <v>1287.84</v>
      </c>
      <c r="C76" s="0" t="n">
        <v>1293.75</v>
      </c>
      <c r="D76" s="0" t="n">
        <v>1282.49</v>
      </c>
      <c r="E76" s="0" t="n">
        <v>1287.92</v>
      </c>
      <c r="F76" s="0" t="n">
        <v>8</v>
      </c>
      <c r="G76" s="4" t="s">
        <v>158</v>
      </c>
      <c r="H76" s="1" t="n">
        <f aca="false">C76 - B76</f>
        <v>5.91000000000008</v>
      </c>
      <c r="I76" s="1" t="n">
        <f aca="false">B76 - D76</f>
        <v>5.34999999999991</v>
      </c>
      <c r="J76" s="1" t="n">
        <f aca="false">E76 - B76</f>
        <v>0.0800000000001546</v>
      </c>
      <c r="K76" s="2" t="n">
        <f aca="false">IF(H76&gt;I76, H76, I76)</f>
        <v>5.91000000000008</v>
      </c>
      <c r="L76" s="2" t="n">
        <f aca="false">IF(H76&lt;I76,H76, I76)</f>
        <v>5.34999999999991</v>
      </c>
      <c r="M76" s="0" t="n">
        <f aca="false">IF(J76 &lt; 0, J76 * -1, J76)</f>
        <v>0.0800000000001546</v>
      </c>
    </row>
    <row collapsed="false" customFormat="false" customHeight="false" hidden="false" ht="12.1" outlineLevel="0" r="77">
      <c r="A77" s="0" t="s">
        <v>159</v>
      </c>
      <c r="B77" s="0" t="n">
        <v>1293.85</v>
      </c>
      <c r="C77" s="0" t="n">
        <v>1295.37</v>
      </c>
      <c r="D77" s="0" t="n">
        <v>1286.09</v>
      </c>
      <c r="E77" s="0" t="n">
        <v>1287.4</v>
      </c>
      <c r="F77" s="0" t="n">
        <v>-645</v>
      </c>
      <c r="G77" s="4" t="s">
        <v>160</v>
      </c>
      <c r="H77" s="1" t="n">
        <f aca="false">C77 - B77</f>
        <v>1.51999999999998</v>
      </c>
      <c r="I77" s="1" t="n">
        <f aca="false">B77 - D77</f>
        <v>7.75999999999999</v>
      </c>
      <c r="J77" s="1" t="n">
        <f aca="false">E77 - B77</f>
        <v>-6.44999999999982</v>
      </c>
      <c r="K77" s="2" t="n">
        <f aca="false">IF(H77&gt;I77, H77, I77)</f>
        <v>7.75999999999999</v>
      </c>
      <c r="L77" s="2" t="n">
        <f aca="false">IF(H77&lt;I77,H77, I77)</f>
        <v>1.51999999999998</v>
      </c>
      <c r="M77" s="0" t="n">
        <f aca="false">IF(J77 &lt; 0, J77 * -1, J77)</f>
        <v>6.44999999999982</v>
      </c>
    </row>
    <row collapsed="false" customFormat="false" customHeight="false" hidden="false" ht="12.1" outlineLevel="0" r="78">
      <c r="A78" s="0" t="s">
        <v>161</v>
      </c>
      <c r="B78" s="0" t="n">
        <v>1282.85</v>
      </c>
      <c r="C78" s="0" t="n">
        <v>1296.99</v>
      </c>
      <c r="D78" s="0" t="n">
        <v>1280.34</v>
      </c>
      <c r="E78" s="0" t="n">
        <v>1293</v>
      </c>
      <c r="F78" s="0" t="n">
        <v>1015</v>
      </c>
      <c r="G78" s="4" t="s">
        <v>162</v>
      </c>
      <c r="H78" s="1" t="n">
        <f aca="false">C78 - B78</f>
        <v>14.1400000000001</v>
      </c>
      <c r="I78" s="1" t="n">
        <f aca="false">B78 - D78</f>
        <v>2.50999999999999</v>
      </c>
      <c r="J78" s="1" t="n">
        <f aca="false">E78 - B78</f>
        <v>10.1500000000001</v>
      </c>
      <c r="K78" s="2" t="n">
        <f aca="false">IF(H78&gt;I78, H78, I78)</f>
        <v>14.1400000000001</v>
      </c>
      <c r="L78" s="2" t="n">
        <f aca="false">IF(H78&lt;I78,H78, I78)</f>
        <v>2.50999999999999</v>
      </c>
      <c r="M78" s="0" t="n">
        <f aca="false">IF(J78 &lt; 0, J78 * -1, J78)</f>
        <v>10.1500000000001</v>
      </c>
    </row>
    <row collapsed="false" customFormat="false" customHeight="false" hidden="false" ht="12.1" outlineLevel="0" r="79">
      <c r="A79" s="0" t="s">
        <v>163</v>
      </c>
      <c r="B79" s="0" t="n">
        <v>1295.39</v>
      </c>
      <c r="C79" s="0" t="n">
        <v>1297.29</v>
      </c>
      <c r="D79" s="0" t="n">
        <v>1280.94</v>
      </c>
      <c r="E79" s="0" t="n">
        <v>1282.45</v>
      </c>
      <c r="F79" s="0" t="n">
        <v>-1294</v>
      </c>
      <c r="G79" s="4" t="s">
        <v>164</v>
      </c>
      <c r="H79" s="1" t="n">
        <f aca="false">C79 - B79</f>
        <v>1.89999999999986</v>
      </c>
      <c r="I79" s="1" t="n">
        <f aca="false">B79 - D79</f>
        <v>14.45</v>
      </c>
      <c r="J79" s="1" t="n">
        <f aca="false">E79 - B79</f>
        <v>-12.9400000000001</v>
      </c>
      <c r="K79" s="2" t="n">
        <f aca="false">IF(H79&gt;I79, H79, I79)</f>
        <v>14.45</v>
      </c>
      <c r="L79" s="2" t="n">
        <f aca="false">IF(H79&lt;I79,H79, I79)</f>
        <v>1.89999999999986</v>
      </c>
      <c r="M79" s="0" t="n">
        <f aca="false">IF(J79 &lt; 0, J79 * -1, J79)</f>
        <v>12.9400000000001</v>
      </c>
    </row>
    <row collapsed="false" customFormat="false" customHeight="false" hidden="false" ht="12.1" outlineLevel="0" r="80">
      <c r="A80" s="0" t="s">
        <v>165</v>
      </c>
      <c r="B80" s="0" t="n">
        <v>1298.77</v>
      </c>
      <c r="C80" s="0" t="n">
        <v>1303.57</v>
      </c>
      <c r="D80" s="0" t="n">
        <v>1291.78</v>
      </c>
      <c r="E80" s="0" t="n">
        <v>1295.36</v>
      </c>
      <c r="F80" s="0" t="n">
        <v>-341</v>
      </c>
      <c r="G80" s="4" t="s">
        <v>166</v>
      </c>
      <c r="H80" s="1" t="n">
        <f aca="false">C80 - B80</f>
        <v>4.79999999999995</v>
      </c>
      <c r="I80" s="1" t="n">
        <f aca="false">B80 - D80</f>
        <v>6.99000000000001</v>
      </c>
      <c r="J80" s="1" t="n">
        <f aca="false">E80 - B80</f>
        <v>-3.41000000000008</v>
      </c>
      <c r="K80" s="2" t="n">
        <f aca="false">IF(H80&gt;I80, H80, I80)</f>
        <v>6.99000000000001</v>
      </c>
      <c r="L80" s="2" t="n">
        <f aca="false">IF(H80&lt;I80,H80, I80)</f>
        <v>4.79999999999995</v>
      </c>
      <c r="M80" s="0" t="n">
        <f aca="false">IF(J80 &lt; 0, J80 * -1, J80)</f>
        <v>3.41000000000008</v>
      </c>
    </row>
    <row collapsed="false" customFormat="false" customHeight="false" hidden="false" ht="12.1" outlineLevel="0" r="81">
      <c r="A81" s="0" t="s">
        <v>167</v>
      </c>
      <c r="B81" s="0" t="n">
        <v>1303.78</v>
      </c>
      <c r="C81" s="0" t="n">
        <v>1312.13</v>
      </c>
      <c r="D81" s="0" t="n">
        <v>1296.12</v>
      </c>
      <c r="E81" s="0" t="n">
        <v>1298.21</v>
      </c>
      <c r="F81" s="0" t="n">
        <v>-557</v>
      </c>
      <c r="G81" s="4" t="s">
        <v>168</v>
      </c>
      <c r="H81" s="1" t="n">
        <f aca="false">C81 - B81</f>
        <v>8.35000000000014</v>
      </c>
      <c r="I81" s="1" t="n">
        <f aca="false">B81 - D81</f>
        <v>7.66000000000008</v>
      </c>
      <c r="J81" s="1" t="n">
        <f aca="false">E81 - B81</f>
        <v>-5.56999999999994</v>
      </c>
      <c r="K81" s="2" t="n">
        <f aca="false">IF(H81&gt;I81, H81, I81)</f>
        <v>8.35000000000014</v>
      </c>
      <c r="L81" s="2" t="n">
        <f aca="false">IF(H81&lt;I81,H81, I81)</f>
        <v>7.66000000000008</v>
      </c>
      <c r="M81" s="0" t="n">
        <f aca="false">IF(J81 &lt; 0, J81 * -1, J81)</f>
        <v>5.56999999999994</v>
      </c>
    </row>
    <row collapsed="false" customFormat="false" customHeight="false" hidden="false" ht="12.1" outlineLevel="0" r="82">
      <c r="A82" s="0" t="s">
        <v>169</v>
      </c>
      <c r="B82" s="0" t="n">
        <v>1307.43</v>
      </c>
      <c r="C82" s="0" t="n">
        <v>1309.21</v>
      </c>
      <c r="D82" s="0" t="n">
        <v>1301.34</v>
      </c>
      <c r="E82" s="0" t="n">
        <v>1303.83</v>
      </c>
      <c r="F82" s="0" t="n">
        <v>-360</v>
      </c>
      <c r="G82" s="4" t="s">
        <v>170</v>
      </c>
      <c r="H82" s="1" t="n">
        <f aca="false">C82 - B82</f>
        <v>1.77999999999997</v>
      </c>
      <c r="I82" s="1" t="n">
        <f aca="false">B82 - D82</f>
        <v>6.09000000000015</v>
      </c>
      <c r="J82" s="1" t="n">
        <f aca="false">E82 - B82</f>
        <v>-3.60000000000014</v>
      </c>
      <c r="K82" s="2" t="n">
        <f aca="false">IF(H82&gt;I82, H82, I82)</f>
        <v>6.09000000000015</v>
      </c>
      <c r="L82" s="2" t="n">
        <f aca="false">IF(H82&lt;I82,H82, I82)</f>
        <v>1.77999999999997</v>
      </c>
      <c r="M82" s="0" t="n">
        <f aca="false">IF(J82 &lt; 0, J82 * -1, J82)</f>
        <v>3.60000000000014</v>
      </c>
    </row>
    <row collapsed="false" customFormat="false" customHeight="false" hidden="false" ht="12.1" outlineLevel="0" r="83">
      <c r="A83" s="0" t="s">
        <v>171</v>
      </c>
      <c r="B83" s="0" t="n">
        <v>1293.99</v>
      </c>
      <c r="C83" s="0" t="n">
        <v>1308.53</v>
      </c>
      <c r="D83" s="0" t="n">
        <v>1290.88</v>
      </c>
      <c r="E83" s="0" t="n">
        <v>1307.19</v>
      </c>
      <c r="F83" s="0" t="n">
        <v>1320</v>
      </c>
      <c r="G83" s="4" t="s">
        <v>172</v>
      </c>
      <c r="H83" s="1" t="n">
        <f aca="false">C83 - B83</f>
        <v>14.54</v>
      </c>
      <c r="I83" s="1" t="n">
        <f aca="false">B83 - D83</f>
        <v>3.1099999999999</v>
      </c>
      <c r="J83" s="1" t="n">
        <f aca="false">E83 - B83</f>
        <v>13.2</v>
      </c>
      <c r="K83" s="2" t="n">
        <f aca="false">IF(H83&gt;I83, H83, I83)</f>
        <v>14.54</v>
      </c>
      <c r="L83" s="2" t="n">
        <f aca="false">IF(H83&lt;I83,H83, I83)</f>
        <v>3.1099999999999</v>
      </c>
      <c r="M83" s="0" t="n">
        <f aca="false">IF(J83 &lt; 0, J83 * -1, J83)</f>
        <v>13.2</v>
      </c>
    </row>
    <row collapsed="false" customFormat="false" customHeight="false" hidden="false" ht="12.1" outlineLevel="0" r="84">
      <c r="A84" s="0" t="s">
        <v>173</v>
      </c>
      <c r="B84" s="0" t="n">
        <v>1303.86</v>
      </c>
      <c r="C84" s="0" t="n">
        <v>1305.09</v>
      </c>
      <c r="D84" s="0" t="n">
        <v>1287.69</v>
      </c>
      <c r="E84" s="0" t="n">
        <v>1293.03</v>
      </c>
      <c r="F84" s="0" t="n">
        <v>-1083</v>
      </c>
      <c r="G84" s="4" t="s">
        <v>174</v>
      </c>
      <c r="H84" s="1" t="n">
        <f aca="false">C84 - B84</f>
        <v>1.23000000000002</v>
      </c>
      <c r="I84" s="1" t="n">
        <f aca="false">B84 - D84</f>
        <v>16.1699999999998</v>
      </c>
      <c r="J84" s="1" t="n">
        <f aca="false">E84 - B84</f>
        <v>-10.8299999999999</v>
      </c>
      <c r="K84" s="2" t="n">
        <f aca="false">IF(H84&gt;I84, H84, I84)</f>
        <v>16.1699999999998</v>
      </c>
      <c r="L84" s="2" t="n">
        <f aca="false">IF(H84&lt;I84,H84, I84)</f>
        <v>1.23000000000002</v>
      </c>
      <c r="M84" s="0" t="n">
        <f aca="false">IF(J84 &lt; 0, J84 * -1, J84)</f>
        <v>10.8299999999999</v>
      </c>
    </row>
    <row collapsed="false" customFormat="false" customHeight="false" hidden="false" ht="12.1" outlineLevel="0" r="85">
      <c r="A85" s="0" t="s">
        <v>175</v>
      </c>
      <c r="B85" s="0" t="n">
        <v>1307.6</v>
      </c>
      <c r="C85" s="0" t="n">
        <v>1311.14</v>
      </c>
      <c r="D85" s="0" t="n">
        <v>1303.08</v>
      </c>
      <c r="E85" s="0" t="n">
        <v>1303.83</v>
      </c>
      <c r="F85" s="0" t="n">
        <v>-377</v>
      </c>
      <c r="G85" s="4" t="s">
        <v>176</v>
      </c>
      <c r="H85" s="1" t="n">
        <f aca="false">C85 - B85</f>
        <v>3.54000000000019</v>
      </c>
      <c r="I85" s="1" t="n">
        <f aca="false">B85 - D85</f>
        <v>4.51999999999998</v>
      </c>
      <c r="J85" s="1" t="n">
        <f aca="false">E85 - B85</f>
        <v>-3.76999999999998</v>
      </c>
      <c r="K85" s="2" t="n">
        <f aca="false">IF(H85&gt;I85, H85, I85)</f>
        <v>4.51999999999998</v>
      </c>
      <c r="L85" s="2" t="n">
        <f aca="false">IF(H85&lt;I85,H85, I85)</f>
        <v>3.54000000000019</v>
      </c>
      <c r="M85" s="0" t="n">
        <f aca="false">IF(J85 &lt; 0, J85 * -1, J85)</f>
        <v>3.76999999999998</v>
      </c>
    </row>
    <row collapsed="false" customFormat="false" customHeight="false" hidden="false" ht="12.1" outlineLevel="0" r="86">
      <c r="A86" s="0" t="s">
        <v>177</v>
      </c>
      <c r="B86" s="0" t="n">
        <v>1312</v>
      </c>
      <c r="C86" s="0" t="n">
        <v>1315.72</v>
      </c>
      <c r="D86" s="0" t="n">
        <v>1301.99</v>
      </c>
      <c r="E86" s="0" t="n">
        <v>1305.55</v>
      </c>
      <c r="F86" s="0" t="n">
        <v>-645</v>
      </c>
      <c r="G86" s="4" t="s">
        <v>178</v>
      </c>
      <c r="H86" s="1" t="n">
        <f aca="false">C86 - B86</f>
        <v>3.72000000000003</v>
      </c>
      <c r="I86" s="1" t="n">
        <f aca="false">B86 - D86</f>
        <v>10.01</v>
      </c>
      <c r="J86" s="1" t="n">
        <f aca="false">E86 - B86</f>
        <v>-6.45000000000005</v>
      </c>
      <c r="K86" s="2" t="n">
        <f aca="false">IF(H86&gt;I86, H86, I86)</f>
        <v>10.01</v>
      </c>
      <c r="L86" s="2" t="n">
        <f aca="false">IF(H86&lt;I86,H86, I86)</f>
        <v>3.72000000000003</v>
      </c>
      <c r="M86" s="0" t="n">
        <f aca="false">IF(J86 &lt; 0, J86 * -1, J86)</f>
        <v>6.45000000000005</v>
      </c>
    </row>
    <row collapsed="false" customFormat="false" customHeight="false" hidden="false" ht="12.1" outlineLevel="0" r="87">
      <c r="A87" s="0" t="s">
        <v>179</v>
      </c>
      <c r="B87" s="0" t="n">
        <v>1310.22</v>
      </c>
      <c r="C87" s="0" t="n">
        <v>1318.33</v>
      </c>
      <c r="D87" s="0" t="n">
        <v>1307.36</v>
      </c>
      <c r="E87" s="0" t="n">
        <v>1311.67</v>
      </c>
      <c r="F87" s="0" t="n">
        <v>145</v>
      </c>
      <c r="G87" s="4" t="s">
        <v>83</v>
      </c>
      <c r="H87" s="1" t="n">
        <f aca="false">C87 - B87</f>
        <v>8.1099999999999</v>
      </c>
      <c r="I87" s="1" t="n">
        <f aca="false">B87 - D87</f>
        <v>2.86000000000013</v>
      </c>
      <c r="J87" s="1" t="n">
        <f aca="false">E87 - B87</f>
        <v>1.45000000000005</v>
      </c>
      <c r="K87" s="2" t="n">
        <f aca="false">IF(H87&gt;I87, H87, I87)</f>
        <v>8.1099999999999</v>
      </c>
      <c r="L87" s="2" t="n">
        <f aca="false">IF(H87&lt;I87,H87, I87)</f>
        <v>2.86000000000013</v>
      </c>
      <c r="M87" s="0" t="n">
        <f aca="false">IF(J87 &lt; 0, J87 * -1, J87)</f>
        <v>1.45000000000005</v>
      </c>
    </row>
    <row collapsed="false" customFormat="false" customHeight="false" hidden="false" ht="12.1" outlineLevel="0" r="88">
      <c r="A88" s="0" t="s">
        <v>180</v>
      </c>
      <c r="B88" s="0" t="n">
        <v>1318.49</v>
      </c>
      <c r="C88" s="0" t="n">
        <v>1324.56</v>
      </c>
      <c r="D88" s="0" t="n">
        <v>1304.5</v>
      </c>
      <c r="E88" s="0" t="n">
        <v>1310.43</v>
      </c>
      <c r="F88" s="0" t="n">
        <v>-806</v>
      </c>
      <c r="G88" s="4" t="s">
        <v>181</v>
      </c>
      <c r="H88" s="1" t="n">
        <f aca="false">C88 - B88</f>
        <v>6.06999999999994</v>
      </c>
      <c r="I88" s="1" t="n">
        <f aca="false">B88 - D88</f>
        <v>13.99</v>
      </c>
      <c r="J88" s="1" t="n">
        <f aca="false">E88 - B88</f>
        <v>-8.05999999999995</v>
      </c>
      <c r="K88" s="2" t="n">
        <f aca="false">IF(H88&gt;I88, H88, I88)</f>
        <v>13.99</v>
      </c>
      <c r="L88" s="2" t="n">
        <f aca="false">IF(H88&lt;I88,H88, I88)</f>
        <v>6.06999999999994</v>
      </c>
      <c r="M88" s="0" t="n">
        <f aca="false">IF(J88 &lt; 0, J88 * -1, J88)</f>
        <v>8.05999999999995</v>
      </c>
    </row>
    <row collapsed="false" customFormat="false" customHeight="false" hidden="false" ht="12.1" outlineLevel="0" r="89">
      <c r="A89" s="0" t="s">
        <v>182</v>
      </c>
      <c r="B89" s="0" t="n">
        <v>1298.61</v>
      </c>
      <c r="C89" s="0" t="n">
        <v>1324.56</v>
      </c>
      <c r="D89" s="0" t="n">
        <v>1297.56</v>
      </c>
      <c r="E89" s="0" t="n">
        <v>1318.3</v>
      </c>
      <c r="F89" s="0" t="n">
        <v>1969</v>
      </c>
      <c r="G89" s="4" t="s">
        <v>183</v>
      </c>
      <c r="H89" s="1" t="n">
        <f aca="false">C89 - B89</f>
        <v>25.95</v>
      </c>
      <c r="I89" s="1" t="n">
        <f aca="false">B89 - D89</f>
        <v>1.04999999999995</v>
      </c>
      <c r="J89" s="1" t="n">
        <f aca="false">E89 - B89</f>
        <v>19.6900000000001</v>
      </c>
      <c r="K89" s="2" t="n">
        <f aca="false">IF(H89&gt;I89, H89, I89)</f>
        <v>25.95</v>
      </c>
      <c r="L89" s="2" t="n">
        <f aca="false">IF(H89&lt;I89,H89, I89)</f>
        <v>1.04999999999995</v>
      </c>
      <c r="M89" s="0" t="n">
        <f aca="false">IF(J89 &lt; 0, J89 * -1, J89)</f>
        <v>19.6900000000001</v>
      </c>
    </row>
    <row collapsed="false" customFormat="false" customHeight="false" hidden="false" ht="12.1" outlineLevel="0" r="90">
      <c r="A90" s="0" t="s">
        <v>184</v>
      </c>
      <c r="B90" s="0" t="n">
        <v>1293.58</v>
      </c>
      <c r="C90" s="0" t="n">
        <v>1303.69</v>
      </c>
      <c r="D90" s="0" t="n">
        <v>1292.79</v>
      </c>
      <c r="E90" s="0" t="n">
        <v>1298.36</v>
      </c>
      <c r="F90" s="0" t="n">
        <v>478</v>
      </c>
      <c r="G90" s="4" t="s">
        <v>92</v>
      </c>
      <c r="H90" s="1" t="n">
        <f aca="false">C90 - B90</f>
        <v>10.1100000000001</v>
      </c>
      <c r="I90" s="1" t="n">
        <f aca="false">B90 - D90</f>
        <v>0.789999999999964</v>
      </c>
      <c r="J90" s="1" t="n">
        <f aca="false">E90 - B90</f>
        <v>4.77999999999997</v>
      </c>
      <c r="K90" s="2" t="n">
        <f aca="false">IF(H90&gt;I90, H90, I90)</f>
        <v>10.1100000000001</v>
      </c>
      <c r="L90" s="2" t="n">
        <f aca="false">IF(H90&lt;I90,H90, I90)</f>
        <v>0.789999999999964</v>
      </c>
      <c r="M90" s="0" t="n">
        <f aca="false">IF(J90 &lt; 0, J90 * -1, J90)</f>
        <v>4.77999999999997</v>
      </c>
    </row>
    <row collapsed="false" customFormat="false" customHeight="false" hidden="false" ht="12.1" outlineLevel="0" r="91">
      <c r="A91" s="0" t="s">
        <v>185</v>
      </c>
      <c r="B91" s="0" t="n">
        <v>1306.98</v>
      </c>
      <c r="C91" s="0" t="n">
        <v>1313.73</v>
      </c>
      <c r="D91" s="0" t="n">
        <v>1292.14</v>
      </c>
      <c r="E91" s="0" t="n">
        <v>1293.3</v>
      </c>
      <c r="F91" s="0" t="n">
        <v>-1368</v>
      </c>
      <c r="G91" s="4" t="s">
        <v>186</v>
      </c>
      <c r="H91" s="1" t="n">
        <f aca="false">C91 - B91</f>
        <v>6.75</v>
      </c>
      <c r="I91" s="1" t="n">
        <f aca="false">B91 - D91</f>
        <v>14.8399999999999</v>
      </c>
      <c r="J91" s="1" t="n">
        <f aca="false">E91 - B91</f>
        <v>-13.6800000000001</v>
      </c>
      <c r="K91" s="2" t="n">
        <f aca="false">IF(H91&gt;I91, H91, I91)</f>
        <v>14.8399999999999</v>
      </c>
      <c r="L91" s="2" t="n">
        <f aca="false">IF(H91&lt;I91,H91, I91)</f>
        <v>6.75</v>
      </c>
      <c r="M91" s="0" t="n">
        <f aca="false">IF(J91 &lt; 0, J91 * -1, J91)</f>
        <v>13.6800000000001</v>
      </c>
    </row>
    <row collapsed="false" customFormat="false" customHeight="false" hidden="false" ht="12.1" outlineLevel="0" r="92">
      <c r="A92" s="0" t="s">
        <v>187</v>
      </c>
      <c r="B92" s="0" t="n">
        <v>1339.1</v>
      </c>
      <c r="C92" s="0" t="n">
        <v>1339.47</v>
      </c>
      <c r="D92" s="0" t="n">
        <v>1303.17</v>
      </c>
      <c r="E92" s="0" t="n">
        <v>1306.43</v>
      </c>
      <c r="F92" s="0" t="n">
        <v>-3267</v>
      </c>
      <c r="G92" s="4" t="s">
        <v>188</v>
      </c>
      <c r="H92" s="1" t="n">
        <f aca="false">C92 - B92</f>
        <v>0.370000000000118</v>
      </c>
      <c r="I92" s="1" t="n">
        <f aca="false">B92 - D92</f>
        <v>35.9299999999998</v>
      </c>
      <c r="J92" s="1" t="n">
        <f aca="false">E92 - B92</f>
        <v>-32.6699999999998</v>
      </c>
      <c r="K92" s="2" t="n">
        <f aca="false">IF(H92&gt;I92, H92, I92)</f>
        <v>35.9299999999998</v>
      </c>
      <c r="L92" s="2" t="n">
        <f aca="false">IF(H92&lt;I92,H92, I92)</f>
        <v>0.370000000000118</v>
      </c>
      <c r="M92" s="0" t="n">
        <f aca="false">IF(J92 &lt; 0, J92 * -1, J92)</f>
        <v>32.6699999999998</v>
      </c>
    </row>
    <row collapsed="false" customFormat="false" customHeight="false" hidden="false" ht="12.1" outlineLevel="0" r="93">
      <c r="A93" s="0" t="s">
        <v>189</v>
      </c>
      <c r="B93" s="0" t="n">
        <v>1335.04</v>
      </c>
      <c r="C93" s="0" t="n">
        <v>1339.16</v>
      </c>
      <c r="D93" s="0" t="n">
        <v>1333.69</v>
      </c>
      <c r="E93" s="0" t="n">
        <v>1337.95</v>
      </c>
      <c r="F93" s="0" t="n">
        <v>291</v>
      </c>
      <c r="G93" s="4" t="s">
        <v>190</v>
      </c>
      <c r="H93" s="1" t="n">
        <f aca="false">C93 - B93</f>
        <v>4.12000000000012</v>
      </c>
      <c r="I93" s="1" t="n">
        <f aca="false">B93 - D93</f>
        <v>1.34999999999991</v>
      </c>
      <c r="J93" s="1" t="n">
        <f aca="false">E93 - B93</f>
        <v>2.91000000000008</v>
      </c>
      <c r="K93" s="2" t="n">
        <f aca="false">IF(H93&gt;I93, H93, I93)</f>
        <v>4.12000000000012</v>
      </c>
      <c r="L93" s="2" t="n">
        <f aca="false">IF(H93&lt;I93,H93, I93)</f>
        <v>1.34999999999991</v>
      </c>
      <c r="M93" s="0" t="n">
        <f aca="false">IF(J93 &lt; 0, J93 * -1, J93)</f>
        <v>2.91000000000008</v>
      </c>
    </row>
    <row collapsed="false" customFormat="false" customHeight="false" hidden="false" ht="12.1" outlineLevel="0" r="94">
      <c r="A94" s="0" t="s">
        <v>191</v>
      </c>
      <c r="B94" s="0" t="n">
        <v>1327.13</v>
      </c>
      <c r="C94" s="0" t="n">
        <v>1345.03</v>
      </c>
      <c r="D94" s="0" t="n">
        <v>1324.17</v>
      </c>
      <c r="E94" s="0" t="n">
        <v>1335.36</v>
      </c>
      <c r="F94" s="0" t="n">
        <v>823</v>
      </c>
      <c r="G94" s="4" t="s">
        <v>192</v>
      </c>
      <c r="H94" s="1" t="n">
        <f aca="false">C94 - B94</f>
        <v>17.8999999999999</v>
      </c>
      <c r="I94" s="1" t="n">
        <f aca="false">B94 - D94</f>
        <v>2.96000000000004</v>
      </c>
      <c r="J94" s="1" t="n">
        <f aca="false">E94 - B94</f>
        <v>8.22999999999979</v>
      </c>
      <c r="K94" s="2" t="n">
        <f aca="false">IF(H94&gt;I94, H94, I94)</f>
        <v>17.8999999999999</v>
      </c>
      <c r="L94" s="2" t="n">
        <f aca="false">IF(H94&lt;I94,H94, I94)</f>
        <v>2.96000000000004</v>
      </c>
      <c r="M94" s="0" t="n">
        <f aca="false">IF(J94 &lt; 0, J94 * -1, J94)</f>
        <v>8.22999999999979</v>
      </c>
    </row>
    <row collapsed="false" customFormat="false" customHeight="false" hidden="false" ht="12.1" outlineLevel="0" r="95">
      <c r="A95" s="0" t="s">
        <v>193</v>
      </c>
      <c r="B95" s="0" t="n">
        <v>1318.94</v>
      </c>
      <c r="C95" s="0" t="n">
        <v>1332.3</v>
      </c>
      <c r="D95" s="0" t="n">
        <v>1317.77</v>
      </c>
      <c r="E95" s="0" t="n">
        <v>1327.32</v>
      </c>
      <c r="F95" s="0" t="n">
        <v>838</v>
      </c>
      <c r="G95" s="4" t="s">
        <v>118</v>
      </c>
      <c r="H95" s="1" t="n">
        <f aca="false">C95 - B95</f>
        <v>13.3599999999999</v>
      </c>
      <c r="I95" s="1" t="n">
        <f aca="false">B95 - D95</f>
        <v>1.17000000000007</v>
      </c>
      <c r="J95" s="1" t="n">
        <f aca="false">E95 - B95</f>
        <v>8.37999999999988</v>
      </c>
      <c r="K95" s="2" t="n">
        <f aca="false">IF(H95&gt;I95, H95, I95)</f>
        <v>13.3599999999999</v>
      </c>
      <c r="L95" s="2" t="n">
        <f aca="false">IF(H95&lt;I95,H95, I95)</f>
        <v>1.17000000000007</v>
      </c>
      <c r="M95" s="0" t="n">
        <f aca="false">IF(J95 &lt; 0, J95 * -1, J95)</f>
        <v>8.37999999999988</v>
      </c>
    </row>
    <row collapsed="false" customFormat="false" customHeight="false" hidden="false" ht="12.1" outlineLevel="0" r="96">
      <c r="A96" s="0" t="s">
        <v>194</v>
      </c>
      <c r="B96" s="0" t="n">
        <v>1319.61</v>
      </c>
      <c r="C96" s="0" t="n">
        <v>1324.72</v>
      </c>
      <c r="D96" s="0" t="n">
        <v>1313.41</v>
      </c>
      <c r="E96" s="0" t="n">
        <v>1319.11</v>
      </c>
      <c r="F96" s="0" t="n">
        <v>-50</v>
      </c>
      <c r="G96" s="4" t="s">
        <v>195</v>
      </c>
      <c r="H96" s="1" t="n">
        <f aca="false">C96 - B96</f>
        <v>5.11000000000013</v>
      </c>
      <c r="I96" s="1" t="n">
        <f aca="false">B96 - D96</f>
        <v>6.19999999999982</v>
      </c>
      <c r="J96" s="1" t="n">
        <f aca="false">E96 - B96</f>
        <v>-0.5</v>
      </c>
      <c r="K96" s="2" t="n">
        <f aca="false">IF(H96&gt;I96, H96, I96)</f>
        <v>6.19999999999982</v>
      </c>
      <c r="L96" s="2" t="n">
        <f aca="false">IF(H96&lt;I96,H96, I96)</f>
        <v>5.11000000000013</v>
      </c>
      <c r="M96" s="0" t="n">
        <f aca="false">IF(J96 &lt; 0, J96 * -1, J96)</f>
        <v>0.5</v>
      </c>
    </row>
    <row collapsed="false" customFormat="false" customHeight="false" hidden="false" ht="12.1" outlineLevel="0" r="97">
      <c r="A97" s="0" t="s">
        <v>196</v>
      </c>
      <c r="B97" s="0" t="n">
        <v>1320.39</v>
      </c>
      <c r="C97" s="0" t="n">
        <v>1320.64</v>
      </c>
      <c r="D97" s="0" t="n">
        <v>1311.43</v>
      </c>
      <c r="E97" s="0" t="n">
        <v>1319.74</v>
      </c>
      <c r="F97" s="0" t="n">
        <v>-65</v>
      </c>
      <c r="G97" s="4" t="s">
        <v>98</v>
      </c>
      <c r="H97" s="1" t="n">
        <f aca="false">C97 - B97</f>
        <v>0.25</v>
      </c>
      <c r="I97" s="1" t="n">
        <f aca="false">B97 - D97</f>
        <v>8.96000000000004</v>
      </c>
      <c r="J97" s="1" t="n">
        <f aca="false">E97 - B97</f>
        <v>-0.650000000000091</v>
      </c>
      <c r="K97" s="2" t="n">
        <f aca="false">IF(H97&gt;I97, H97, I97)</f>
        <v>8.96000000000004</v>
      </c>
      <c r="L97" s="2" t="n">
        <f aca="false">IF(H97&lt;I97,H97, I97)</f>
        <v>0.25</v>
      </c>
      <c r="M97" s="0" t="n">
        <f aca="false">IF(J97 &lt; 0, J97 * -1, J97)</f>
        <v>0.650000000000091</v>
      </c>
    </row>
    <row collapsed="false" customFormat="false" customHeight="false" hidden="false" ht="12.1" outlineLevel="0" r="98">
      <c r="A98" s="0" t="s">
        <v>197</v>
      </c>
      <c r="B98" s="0" t="n">
        <v>1319.99</v>
      </c>
      <c r="C98" s="0" t="n">
        <v>1323.15</v>
      </c>
      <c r="D98" s="0" t="n">
        <v>1318.61</v>
      </c>
      <c r="E98" s="0" t="n">
        <v>1320.34</v>
      </c>
      <c r="F98" s="0" t="n">
        <v>35</v>
      </c>
      <c r="G98" s="4" t="s">
        <v>20</v>
      </c>
      <c r="H98" s="1" t="n">
        <f aca="false">C98 - B98</f>
        <v>3.16000000000008</v>
      </c>
      <c r="I98" s="1" t="n">
        <f aca="false">B98 - D98</f>
        <v>1.38000000000011</v>
      </c>
      <c r="J98" s="1" t="n">
        <f aca="false">E98 - B98</f>
        <v>0.349999999999909</v>
      </c>
      <c r="K98" s="2" t="n">
        <f aca="false">IF(H98&gt;I98, H98, I98)</f>
        <v>3.16000000000008</v>
      </c>
      <c r="L98" s="2" t="n">
        <f aca="false">IF(H98&lt;I98,H98, I98)</f>
        <v>1.38000000000011</v>
      </c>
      <c r="M98" s="0" t="n">
        <f aca="false">IF(J98 &lt; 0, J98 * -1, J98)</f>
        <v>0.349999999999909</v>
      </c>
    </row>
    <row collapsed="false" customFormat="false" customHeight="false" hidden="false" ht="12.1" outlineLevel="0" r="99">
      <c r="A99" s="0" t="s">
        <v>198</v>
      </c>
      <c r="B99" s="0" t="n">
        <v>1326.6</v>
      </c>
      <c r="C99" s="0" t="n">
        <v>1327.38</v>
      </c>
      <c r="D99" s="0" t="n">
        <v>1309.59</v>
      </c>
      <c r="E99" s="0" t="n">
        <v>1319.16</v>
      </c>
      <c r="F99" s="0" t="n">
        <v>-744</v>
      </c>
      <c r="G99" s="4" t="s">
        <v>144</v>
      </c>
      <c r="H99" s="1" t="n">
        <f aca="false">C99 - B99</f>
        <v>0.7800000000002</v>
      </c>
      <c r="I99" s="1" t="n">
        <f aca="false">B99 - D99</f>
        <v>17.01</v>
      </c>
      <c r="J99" s="1" t="n">
        <f aca="false">E99 - B99</f>
        <v>-7.43999999999983</v>
      </c>
      <c r="K99" s="2" t="n">
        <f aca="false">IF(H99&gt;I99, H99, I99)</f>
        <v>17.01</v>
      </c>
      <c r="L99" s="2" t="n">
        <f aca="false">IF(H99&lt;I99,H99, I99)</f>
        <v>0.7800000000002</v>
      </c>
      <c r="M99" s="0" t="n">
        <f aca="false">IF(J99 &lt; 0, J99 * -1, J99)</f>
        <v>7.43999999999983</v>
      </c>
    </row>
    <row collapsed="false" customFormat="false" customHeight="false" hidden="false" ht="12.1" outlineLevel="0" r="100">
      <c r="A100" s="0" t="s">
        <v>199</v>
      </c>
      <c r="B100" s="0" t="n">
        <v>1326.09</v>
      </c>
      <c r="C100" s="0" t="n">
        <v>1331.93</v>
      </c>
      <c r="D100" s="0" t="n">
        <v>1321.25</v>
      </c>
      <c r="E100" s="0" t="n">
        <v>1326.57</v>
      </c>
      <c r="F100" s="0" t="n">
        <v>48</v>
      </c>
      <c r="G100" s="4" t="s">
        <v>34</v>
      </c>
      <c r="H100" s="1" t="n">
        <f aca="false">C100 - B100</f>
        <v>5.84000000000015</v>
      </c>
      <c r="I100" s="1" t="n">
        <f aca="false">B100 - D100</f>
        <v>4.83999999999992</v>
      </c>
      <c r="J100" s="1" t="n">
        <f aca="false">E100 - B100</f>
        <v>0.480000000000018</v>
      </c>
      <c r="K100" s="2" t="n">
        <f aca="false">IF(H100&gt;I100, H100, I100)</f>
        <v>5.84000000000015</v>
      </c>
      <c r="L100" s="2" t="n">
        <f aca="false">IF(H100&lt;I100,H100, I100)</f>
        <v>4.83999999999992</v>
      </c>
      <c r="M100" s="0" t="n">
        <f aca="false">IF(J100 &lt; 0, J100 * -1, J100)</f>
        <v>0.480000000000018</v>
      </c>
    </row>
    <row collapsed="false" customFormat="false" customHeight="false" hidden="false" ht="12.1" outlineLevel="0" r="101">
      <c r="A101" s="0" t="s">
        <v>200</v>
      </c>
      <c r="B101" s="0" t="n">
        <v>1327.09</v>
      </c>
      <c r="C101" s="0" t="n">
        <v>1332.83</v>
      </c>
      <c r="D101" s="0" t="n">
        <v>1323.79</v>
      </c>
      <c r="E101" s="0" t="n">
        <v>1326.15</v>
      </c>
      <c r="F101" s="0" t="n">
        <v>-94</v>
      </c>
      <c r="G101" s="4" t="s">
        <v>201</v>
      </c>
      <c r="H101" s="1" t="n">
        <f aca="false">C101 - B101</f>
        <v>5.74000000000001</v>
      </c>
      <c r="I101" s="1" t="n">
        <f aca="false">B101 - D101</f>
        <v>3.29999999999995</v>
      </c>
      <c r="J101" s="1" t="n">
        <f aca="false">E101 - B101</f>
        <v>-0.939999999999827</v>
      </c>
      <c r="K101" s="2" t="n">
        <f aca="false">IF(H101&gt;I101, H101, I101)</f>
        <v>5.74000000000001</v>
      </c>
      <c r="L101" s="2" t="n">
        <f aca="false">IF(H101&lt;I101,H101, I101)</f>
        <v>3.29999999999995</v>
      </c>
      <c r="M101" s="0" t="n">
        <f aca="false">IF(J101 &lt; 0, J101 * -1, J101)</f>
        <v>0.939999999999827</v>
      </c>
    </row>
    <row collapsed="false" customFormat="false" customHeight="false" hidden="false" ht="12.1" outlineLevel="0" r="102">
      <c r="A102" s="0" t="s">
        <v>202</v>
      </c>
      <c r="B102" s="0" t="n">
        <v>1316.23</v>
      </c>
      <c r="C102" s="0" t="n">
        <v>1329.46</v>
      </c>
      <c r="D102" s="0" t="n">
        <v>1310.3</v>
      </c>
      <c r="E102" s="0" t="n">
        <v>1327.03</v>
      </c>
      <c r="F102" s="0" t="n">
        <v>1080</v>
      </c>
      <c r="G102" s="4" t="s">
        <v>203</v>
      </c>
      <c r="H102" s="1" t="n">
        <f aca="false">C102 - B102</f>
        <v>13.23</v>
      </c>
      <c r="I102" s="1" t="n">
        <f aca="false">B102 - D102</f>
        <v>5.93000000000006</v>
      </c>
      <c r="J102" s="1" t="n">
        <f aca="false">E102 - B102</f>
        <v>10.8</v>
      </c>
      <c r="K102" s="2" t="n">
        <f aca="false">IF(H102&gt;I102, H102, I102)</f>
        <v>13.23</v>
      </c>
      <c r="L102" s="2" t="n">
        <f aca="false">IF(H102&lt;I102,H102, I102)</f>
        <v>5.93000000000006</v>
      </c>
      <c r="M102" s="0" t="n">
        <f aca="false">IF(J102 &lt; 0, J102 * -1, J102)</f>
        <v>10.8</v>
      </c>
    </row>
    <row collapsed="false" customFormat="false" customHeight="false" hidden="false" ht="12.1" outlineLevel="0" r="103">
      <c r="A103" s="0" t="s">
        <v>204</v>
      </c>
      <c r="B103" s="0" t="n">
        <v>1315.96</v>
      </c>
      <c r="C103" s="0" t="n">
        <v>1322.19</v>
      </c>
      <c r="D103" s="0" t="n">
        <v>1312.59</v>
      </c>
      <c r="E103" s="0" t="n">
        <v>1315.9</v>
      </c>
      <c r="F103" s="0" t="n">
        <v>-6</v>
      </c>
      <c r="G103" s="4" t="s">
        <v>64</v>
      </c>
      <c r="H103" s="1" t="n">
        <f aca="false">C103 - B103</f>
        <v>6.23000000000002</v>
      </c>
      <c r="I103" s="1" t="n">
        <f aca="false">B103 - D103</f>
        <v>3.37000000000012</v>
      </c>
      <c r="J103" s="1" t="n">
        <f aca="false">E103 - B103</f>
        <v>-0.0599999999999454</v>
      </c>
      <c r="K103" s="2" t="n">
        <f aca="false">IF(H103&gt;I103, H103, I103)</f>
        <v>6.23000000000002</v>
      </c>
      <c r="L103" s="2" t="n">
        <f aca="false">IF(H103&lt;I103,H103, I103)</f>
        <v>3.37000000000012</v>
      </c>
      <c r="M103" s="0" t="n">
        <f aca="false">IF(J103 &lt; 0, J103 * -1, J103)</f>
        <v>0.0599999999999454</v>
      </c>
    </row>
    <row collapsed="false" customFormat="false" customHeight="false" hidden="false" ht="12.1" outlineLevel="0" r="104">
      <c r="A104" s="0" t="s">
        <v>205</v>
      </c>
      <c r="B104" s="0" t="n">
        <v>1318.5</v>
      </c>
      <c r="C104" s="0" t="n">
        <v>1319.74</v>
      </c>
      <c r="D104" s="0" t="n">
        <v>1306.23</v>
      </c>
      <c r="E104" s="0" t="n">
        <v>1316.2</v>
      </c>
      <c r="F104" s="0" t="n">
        <v>-230</v>
      </c>
      <c r="G104" s="4" t="s">
        <v>23</v>
      </c>
      <c r="H104" s="1" t="n">
        <f aca="false">C104 - B104</f>
        <v>1.24000000000001</v>
      </c>
      <c r="I104" s="1" t="n">
        <f aca="false">B104 - D104</f>
        <v>12.27</v>
      </c>
      <c r="J104" s="1" t="n">
        <f aca="false">E104 - B104</f>
        <v>-2.29999999999995</v>
      </c>
      <c r="K104" s="2" t="n">
        <f aca="false">IF(H104&gt;I104, H104, I104)</f>
        <v>12.27</v>
      </c>
      <c r="L104" s="2" t="n">
        <f aca="false">IF(H104&lt;I104,H104, I104)</f>
        <v>1.24000000000001</v>
      </c>
      <c r="M104" s="0" t="n">
        <f aca="false">IF(J104 &lt; 0, J104 * -1, J104)</f>
        <v>2.29999999999995</v>
      </c>
    </row>
    <row collapsed="false" customFormat="false" customHeight="false" hidden="false" ht="12.1" outlineLevel="0" r="105">
      <c r="A105" s="0" t="s">
        <v>206</v>
      </c>
      <c r="B105" s="0" t="n">
        <v>1318.24</v>
      </c>
      <c r="C105" s="0" t="n">
        <v>1324.78</v>
      </c>
      <c r="D105" s="0" t="n">
        <v>1307.52</v>
      </c>
      <c r="E105" s="0" t="n">
        <v>1318.86</v>
      </c>
      <c r="F105" s="0" t="n">
        <v>62</v>
      </c>
      <c r="G105" s="4" t="s">
        <v>14</v>
      </c>
      <c r="H105" s="1" t="n">
        <f aca="false">C105 - B105</f>
        <v>6.53999999999996</v>
      </c>
      <c r="I105" s="1" t="n">
        <f aca="false">B105 - D105</f>
        <v>10.72</v>
      </c>
      <c r="J105" s="1" t="n">
        <f aca="false">E105 - B105</f>
        <v>0.619999999999891</v>
      </c>
      <c r="K105" s="2" t="n">
        <f aca="false">IF(H105&gt;I105, H105, I105)</f>
        <v>10.72</v>
      </c>
      <c r="L105" s="2" t="n">
        <f aca="false">IF(H105&lt;I105,H105, I105)</f>
        <v>6.53999999999996</v>
      </c>
      <c r="M105" s="0" t="n">
        <f aca="false">IF(J105 &lt; 0, J105 * -1, J105)</f>
        <v>0.619999999999891</v>
      </c>
    </row>
    <row collapsed="false" customFormat="false" customHeight="false" hidden="false" ht="12.1" outlineLevel="0" r="106">
      <c r="A106" s="0" t="s">
        <v>207</v>
      </c>
      <c r="B106" s="0" t="n">
        <v>1317.29</v>
      </c>
      <c r="C106" s="0" t="n">
        <v>1325.79</v>
      </c>
      <c r="D106" s="0" t="n">
        <v>1313.79</v>
      </c>
      <c r="E106" s="0" t="n">
        <v>1317.97</v>
      </c>
      <c r="F106" s="0" t="n">
        <v>68</v>
      </c>
      <c r="G106" s="4" t="s">
        <v>14</v>
      </c>
      <c r="H106" s="1" t="n">
        <f aca="false">C106 - B106</f>
        <v>8.5</v>
      </c>
      <c r="I106" s="1" t="n">
        <f aca="false">B106 - D106</f>
        <v>3.5</v>
      </c>
      <c r="J106" s="1" t="n">
        <f aca="false">E106 - B106</f>
        <v>0.680000000000064</v>
      </c>
      <c r="K106" s="2" t="n">
        <f aca="false">IF(H106&gt;I106, H106, I106)</f>
        <v>8.5</v>
      </c>
      <c r="L106" s="2" t="n">
        <f aca="false">IF(H106&lt;I106,H106, I106)</f>
        <v>3.5</v>
      </c>
      <c r="M106" s="0" t="n">
        <f aca="false">IF(J106 &lt; 0, J106 * -1, J106)</f>
        <v>0.680000000000064</v>
      </c>
    </row>
    <row collapsed="false" customFormat="false" customHeight="false" hidden="false" ht="12.1" outlineLevel="0" r="107">
      <c r="A107" s="0" t="s">
        <v>208</v>
      </c>
      <c r="B107" s="0" t="n">
        <v>1313.71</v>
      </c>
      <c r="C107" s="0" t="n">
        <v>1318.41</v>
      </c>
      <c r="D107" s="0" t="n">
        <v>1309.94</v>
      </c>
      <c r="E107" s="0" t="n">
        <v>1317.02</v>
      </c>
      <c r="F107" s="0" t="n">
        <v>331</v>
      </c>
      <c r="G107" s="4" t="s">
        <v>209</v>
      </c>
      <c r="H107" s="1" t="n">
        <f aca="false">C107 - B107</f>
        <v>4.70000000000005</v>
      </c>
      <c r="I107" s="1" t="n">
        <f aca="false">B107 - D107</f>
        <v>3.76999999999998</v>
      </c>
      <c r="J107" s="1" t="n">
        <f aca="false">E107 - B107</f>
        <v>3.30999999999995</v>
      </c>
      <c r="K107" s="2" t="n">
        <f aca="false">IF(H107&gt;I107, H107, I107)</f>
        <v>4.70000000000005</v>
      </c>
      <c r="L107" s="2" t="n">
        <f aca="false">IF(H107&lt;I107,H107, I107)</f>
        <v>3.76999999999998</v>
      </c>
      <c r="M107" s="0" t="n">
        <f aca="false">IF(J107 &lt; 0, J107 * -1, J107)</f>
        <v>3.30999999999995</v>
      </c>
    </row>
    <row collapsed="false" customFormat="false" customHeight="false" hidden="false" ht="12.1" outlineLevel="0" r="108">
      <c r="A108" s="0" t="s">
        <v>210</v>
      </c>
      <c r="B108" s="0" t="n">
        <v>1319.06</v>
      </c>
      <c r="C108" s="0" t="n">
        <v>1321.83</v>
      </c>
      <c r="D108" s="0" t="n">
        <v>1306.42</v>
      </c>
      <c r="E108" s="0" t="n">
        <v>1314.96</v>
      </c>
      <c r="F108" s="0" t="n">
        <v>-410</v>
      </c>
      <c r="G108" s="4" t="s">
        <v>50</v>
      </c>
      <c r="H108" s="1" t="n">
        <f aca="false">C108 - B108</f>
        <v>2.76999999999998</v>
      </c>
      <c r="I108" s="1" t="n">
        <f aca="false">B108 - D108</f>
        <v>12.6399999999999</v>
      </c>
      <c r="J108" s="1" t="n">
        <f aca="false">E108 - B108</f>
        <v>-4.09999999999991</v>
      </c>
      <c r="K108" s="2" t="n">
        <f aca="false">IF(H108&gt;I108, H108, I108)</f>
        <v>12.6399999999999</v>
      </c>
      <c r="L108" s="2" t="n">
        <f aca="false">IF(H108&lt;I108,H108, I108)</f>
        <v>2.76999999999998</v>
      </c>
      <c r="M108" s="0" t="n">
        <f aca="false">IF(J108 &lt; 0, J108 * -1, J108)</f>
        <v>4.09999999999991</v>
      </c>
    </row>
    <row collapsed="false" customFormat="false" customHeight="false" hidden="false" ht="12.1" outlineLevel="0" r="109">
      <c r="A109" s="0" t="s">
        <v>211</v>
      </c>
      <c r="B109" s="0" t="n">
        <v>1277.55</v>
      </c>
      <c r="C109" s="0" t="n">
        <v>1321.46</v>
      </c>
      <c r="D109" s="0" t="n">
        <v>1275.94</v>
      </c>
      <c r="E109" s="0" t="n">
        <v>1319.65</v>
      </c>
      <c r="F109" s="0" t="n">
        <v>4210</v>
      </c>
      <c r="G109" s="4" t="s">
        <v>212</v>
      </c>
      <c r="H109" s="1" t="n">
        <f aca="false">C109 - B109</f>
        <v>43.9100000000001</v>
      </c>
      <c r="I109" s="1" t="n">
        <f aca="false">B109 - D109</f>
        <v>1.6099999999999</v>
      </c>
      <c r="J109" s="1" t="n">
        <f aca="false">E109 - B109</f>
        <v>42.1000000000001</v>
      </c>
      <c r="K109" s="2" t="n">
        <f aca="false">IF(H109&gt;I109, H109, I109)</f>
        <v>43.9100000000001</v>
      </c>
      <c r="L109" s="2" t="n">
        <f aca="false">IF(H109&lt;I109,H109, I109)</f>
        <v>1.6099999999999</v>
      </c>
      <c r="M109" s="0" t="n">
        <f aca="false">IF(J109 &lt; 0, J109 * -1, J109)</f>
        <v>42.1000000000001</v>
      </c>
    </row>
    <row collapsed="false" customFormat="false" customHeight="false" hidden="false" ht="12.1" outlineLevel="0" r="110">
      <c r="A110" s="0" t="s">
        <v>213</v>
      </c>
      <c r="B110" s="0" t="n">
        <v>1270.32</v>
      </c>
      <c r="C110" s="0" t="n">
        <v>1278.39</v>
      </c>
      <c r="D110" s="0" t="n">
        <v>1266.32</v>
      </c>
      <c r="E110" s="0" t="n">
        <v>1277.17</v>
      </c>
      <c r="F110" s="0" t="n">
        <v>685</v>
      </c>
      <c r="G110" s="4" t="s">
        <v>129</v>
      </c>
      <c r="H110" s="1" t="n">
        <f aca="false">C110 - B110</f>
        <v>8.07000000000016</v>
      </c>
      <c r="I110" s="1" t="n">
        <f aca="false">B110 - D110</f>
        <v>4</v>
      </c>
      <c r="J110" s="1" t="n">
        <f aca="false">E110 - B110</f>
        <v>6.85000000000014</v>
      </c>
      <c r="K110" s="2" t="n">
        <f aca="false">IF(H110&gt;I110, H110, I110)</f>
        <v>8.07000000000016</v>
      </c>
      <c r="L110" s="2" t="n">
        <f aca="false">IF(H110&lt;I110,H110, I110)</f>
        <v>4</v>
      </c>
      <c r="M110" s="0" t="n">
        <f aca="false">IF(J110 &lt; 0, J110 * -1, J110)</f>
        <v>6.85000000000014</v>
      </c>
    </row>
    <row collapsed="false" customFormat="false" customHeight="false" hidden="false" ht="12.1" outlineLevel="0" r="111">
      <c r="A111" s="0" t="s">
        <v>214</v>
      </c>
      <c r="B111" s="0" t="n">
        <v>1271.3</v>
      </c>
      <c r="C111" s="0" t="n">
        <v>1273.24</v>
      </c>
      <c r="D111" s="0" t="n">
        <v>1258.62</v>
      </c>
      <c r="E111" s="0" t="n">
        <v>1270.49</v>
      </c>
      <c r="F111" s="0" t="n">
        <v>-81</v>
      </c>
      <c r="G111" s="4" t="s">
        <v>126</v>
      </c>
      <c r="H111" s="1" t="n">
        <f aca="false">C111 - B111</f>
        <v>1.94000000000005</v>
      </c>
      <c r="I111" s="1" t="n">
        <f aca="false">B111 - D111</f>
        <v>12.6800000000001</v>
      </c>
      <c r="J111" s="1" t="n">
        <f aca="false">E111 - B111</f>
        <v>-0.809999999999945</v>
      </c>
      <c r="K111" s="2" t="n">
        <f aca="false">IF(H111&gt;I111, H111, I111)</f>
        <v>12.6800000000001</v>
      </c>
      <c r="L111" s="2" t="n">
        <f aca="false">IF(H111&lt;I111,H111, I111)</f>
        <v>1.94000000000005</v>
      </c>
      <c r="M111" s="0" t="n">
        <f aca="false">IF(J111 &lt; 0, J111 * -1, J111)</f>
        <v>0.809999999999945</v>
      </c>
    </row>
    <row collapsed="false" customFormat="false" customHeight="false" hidden="false" ht="12.1" outlineLevel="0" r="112">
      <c r="A112" s="0" t="s">
        <v>215</v>
      </c>
      <c r="B112" s="0" t="n">
        <v>1276.43</v>
      </c>
      <c r="C112" s="0" t="n">
        <v>1284.84</v>
      </c>
      <c r="D112" s="0" t="n">
        <v>1270.58</v>
      </c>
      <c r="E112" s="0" t="n">
        <v>1271.56</v>
      </c>
      <c r="F112" s="0" t="n">
        <v>-487</v>
      </c>
      <c r="G112" s="4" t="s">
        <v>216</v>
      </c>
      <c r="H112" s="1" t="n">
        <f aca="false">C112 - B112</f>
        <v>8.40999999999985</v>
      </c>
      <c r="I112" s="1" t="n">
        <f aca="false">B112 - D112</f>
        <v>5.85000000000014</v>
      </c>
      <c r="J112" s="1" t="n">
        <f aca="false">E112 - B112</f>
        <v>-4.87000000000012</v>
      </c>
      <c r="K112" s="2" t="n">
        <f aca="false">IF(H112&gt;I112, H112, I112)</f>
        <v>8.40999999999985</v>
      </c>
      <c r="L112" s="2" t="n">
        <f aca="false">IF(H112&lt;I112,H112, I112)</f>
        <v>5.85000000000014</v>
      </c>
      <c r="M112" s="0" t="n">
        <f aca="false">IF(J112 &lt; 0, J112 * -1, J112)</f>
        <v>4.87000000000012</v>
      </c>
    </row>
    <row collapsed="false" customFormat="false" customHeight="false" hidden="false" ht="12.1" outlineLevel="0" r="113">
      <c r="A113" s="0" t="s">
        <v>217</v>
      </c>
      <c r="B113" s="0" t="n">
        <v>1272.64</v>
      </c>
      <c r="C113" s="0" t="n">
        <v>1277.85</v>
      </c>
      <c r="D113" s="0" t="n">
        <v>1270.79</v>
      </c>
      <c r="E113" s="0" t="n">
        <v>1276.68</v>
      </c>
      <c r="F113" s="0" t="n">
        <v>404</v>
      </c>
      <c r="G113" s="4" t="s">
        <v>133</v>
      </c>
      <c r="H113" s="1" t="n">
        <f aca="false">C113 - B113</f>
        <v>5.20999999999981</v>
      </c>
      <c r="I113" s="1" t="n">
        <f aca="false">B113 - D113</f>
        <v>1.85000000000014</v>
      </c>
      <c r="J113" s="1" t="n">
        <f aca="false">E113 - B113</f>
        <v>4.03999999999996</v>
      </c>
      <c r="K113" s="2" t="n">
        <f aca="false">IF(H113&gt;I113, H113, I113)</f>
        <v>5.20999999999981</v>
      </c>
      <c r="L113" s="2" t="n">
        <f aca="false">IF(H113&lt;I113,H113, I113)</f>
        <v>1.85000000000014</v>
      </c>
      <c r="M113" s="0" t="n">
        <f aca="false">IF(J113 &lt; 0, J113 * -1, J113)</f>
        <v>4.03999999999996</v>
      </c>
    </row>
    <row collapsed="false" customFormat="false" customHeight="false" hidden="false" ht="12.1" outlineLevel="0" r="114">
      <c r="A114" s="0" t="s">
        <v>218</v>
      </c>
      <c r="B114" s="0" t="n">
        <v>1260.56</v>
      </c>
      <c r="C114" s="0" t="n">
        <v>1274.78</v>
      </c>
      <c r="D114" s="0" t="n">
        <v>1259.85</v>
      </c>
      <c r="E114" s="0" t="n">
        <v>1273.09</v>
      </c>
      <c r="F114" s="0" t="n">
        <v>1253</v>
      </c>
      <c r="G114" s="4" t="s">
        <v>219</v>
      </c>
      <c r="H114" s="1" t="n">
        <f aca="false">C114 - B114</f>
        <v>14.22</v>
      </c>
      <c r="I114" s="1" t="n">
        <f aca="false">B114 - D114</f>
        <v>0.710000000000036</v>
      </c>
      <c r="J114" s="1" t="n">
        <f aca="false">E114 - B114</f>
        <v>12.53</v>
      </c>
      <c r="K114" s="2" t="n">
        <f aca="false">IF(H114&gt;I114, H114, I114)</f>
        <v>14.22</v>
      </c>
      <c r="L114" s="2" t="n">
        <f aca="false">IF(H114&lt;I114,H114, I114)</f>
        <v>0.710000000000036</v>
      </c>
      <c r="M114" s="0" t="n">
        <f aca="false">IF(J114 &lt; 0, J114 * -1, J114)</f>
        <v>12.53</v>
      </c>
    </row>
    <row collapsed="false" customFormat="false" customHeight="false" hidden="false" ht="12.1" outlineLevel="0" r="115">
      <c r="A115" s="0" t="s">
        <v>220</v>
      </c>
      <c r="B115" s="0" t="n">
        <v>1259.76</v>
      </c>
      <c r="C115" s="0" t="n">
        <v>1265.21</v>
      </c>
      <c r="D115" s="0" t="n">
        <v>1257.69</v>
      </c>
      <c r="E115" s="0" t="n">
        <v>1260.85</v>
      </c>
      <c r="F115" s="0" t="n">
        <v>109</v>
      </c>
      <c r="G115" s="4" t="s">
        <v>221</v>
      </c>
      <c r="H115" s="1" t="n">
        <f aca="false">C115 - B115</f>
        <v>5.45000000000005</v>
      </c>
      <c r="I115" s="1" t="n">
        <f aca="false">B115 - D115</f>
        <v>2.06999999999994</v>
      </c>
      <c r="J115" s="1" t="n">
        <f aca="false">E115 - B115</f>
        <v>1.08999999999992</v>
      </c>
      <c r="K115" s="2" t="n">
        <f aca="false">IF(H115&gt;I115, H115, I115)</f>
        <v>5.45000000000005</v>
      </c>
      <c r="L115" s="2" t="n">
        <f aca="false">IF(H115&lt;I115,H115, I115)</f>
        <v>2.06999999999994</v>
      </c>
      <c r="M115" s="0" t="n">
        <f aca="false">IF(J115 &lt; 0, J115 * -1, J115)</f>
        <v>1.08999999999992</v>
      </c>
    </row>
    <row collapsed="false" customFormat="false" customHeight="false" hidden="false" ht="12.1" outlineLevel="0" r="116">
      <c r="A116" s="0" t="s">
        <v>222</v>
      </c>
      <c r="B116" s="0" t="n">
        <v>1251.59</v>
      </c>
      <c r="C116" s="0" t="n">
        <v>1263.57</v>
      </c>
      <c r="D116" s="0" t="n">
        <v>1250.24</v>
      </c>
      <c r="E116" s="0" t="n">
        <v>1259.59</v>
      </c>
      <c r="F116" s="0" t="n">
        <v>800</v>
      </c>
      <c r="G116" s="4" t="s">
        <v>223</v>
      </c>
      <c r="H116" s="1" t="n">
        <f aca="false">C116 - B116</f>
        <v>11.98</v>
      </c>
      <c r="I116" s="1" t="n">
        <f aca="false">B116 - D116</f>
        <v>1.34999999999991</v>
      </c>
      <c r="J116" s="1" t="n">
        <f aca="false">E116 - B116</f>
        <v>8</v>
      </c>
      <c r="K116" s="2" t="n">
        <f aca="false">IF(H116&gt;I116, H116, I116)</f>
        <v>11.98</v>
      </c>
      <c r="L116" s="2" t="n">
        <f aca="false">IF(H116&lt;I116,H116, I116)</f>
        <v>1.34999999999991</v>
      </c>
      <c r="M116" s="0" t="n">
        <f aca="false">IF(J116 &lt; 0, J116 * -1, J116)</f>
        <v>8</v>
      </c>
    </row>
    <row collapsed="false" customFormat="false" customHeight="false" hidden="false" ht="12.1" outlineLevel="0" r="117">
      <c r="A117" s="0" t="s">
        <v>224</v>
      </c>
      <c r="B117" s="0" t="n">
        <v>1252.49</v>
      </c>
      <c r="C117" s="0" t="n">
        <v>1256.94</v>
      </c>
      <c r="D117" s="0" t="n">
        <v>1251.48</v>
      </c>
      <c r="E117" s="0" t="n">
        <v>1252.08</v>
      </c>
      <c r="F117" s="0" t="n">
        <v>-41</v>
      </c>
      <c r="G117" s="4" t="s">
        <v>62</v>
      </c>
      <c r="H117" s="1" t="n">
        <f aca="false">C117 - B117</f>
        <v>4.45000000000005</v>
      </c>
      <c r="I117" s="1" t="n">
        <f aca="false">B117 - D117</f>
        <v>1.00999999999999</v>
      </c>
      <c r="J117" s="1" t="n">
        <f aca="false">E117 - B117</f>
        <v>-0.410000000000082</v>
      </c>
      <c r="K117" s="2" t="n">
        <f aca="false">IF(H117&gt;I117, H117, I117)</f>
        <v>4.45000000000005</v>
      </c>
      <c r="L117" s="2" t="n">
        <f aca="false">IF(H117&lt;I117,H117, I117)</f>
        <v>1.00999999999999</v>
      </c>
      <c r="M117" s="0" t="n">
        <f aca="false">IF(J117 &lt; 0, J117 * -1, J117)</f>
        <v>0.410000000000082</v>
      </c>
    </row>
    <row collapsed="false" customFormat="false" customHeight="false" hidden="false" ht="12.1" outlineLevel="0" r="118">
      <c r="A118" s="0" t="s">
        <v>225</v>
      </c>
      <c r="B118" s="0" t="n">
        <v>1252.91</v>
      </c>
      <c r="C118" s="0" t="n">
        <v>1257.71</v>
      </c>
      <c r="D118" s="0" t="n">
        <v>1245.84</v>
      </c>
      <c r="E118" s="0" t="n">
        <v>1253.04</v>
      </c>
      <c r="F118" s="0" t="n">
        <v>13</v>
      </c>
      <c r="G118" s="4" t="s">
        <v>158</v>
      </c>
      <c r="H118" s="1" t="n">
        <f aca="false">C118 - B118</f>
        <v>4.79999999999995</v>
      </c>
      <c r="I118" s="1" t="n">
        <f aca="false">B118 - D118</f>
        <v>7.07000000000016</v>
      </c>
      <c r="J118" s="1" t="n">
        <f aca="false">E118 - B118</f>
        <v>0.129999999999882</v>
      </c>
      <c r="K118" s="2" t="n">
        <f aca="false">IF(H118&gt;I118, H118, I118)</f>
        <v>7.07000000000016</v>
      </c>
      <c r="L118" s="2" t="n">
        <f aca="false">IF(H118&lt;I118,H118, I118)</f>
        <v>4.79999999999995</v>
      </c>
      <c r="M118" s="0" t="n">
        <f aca="false">IF(J118 &lt; 0, J118 * -1, J118)</f>
        <v>0.129999999999882</v>
      </c>
    </row>
    <row collapsed="false" customFormat="false" customHeight="false" hidden="false" ht="12.1" outlineLevel="0" r="119">
      <c r="A119" s="0" t="s">
        <v>226</v>
      </c>
      <c r="B119" s="0" t="n">
        <v>1243.5</v>
      </c>
      <c r="C119" s="0" t="n">
        <v>1257.67</v>
      </c>
      <c r="D119" s="0" t="n">
        <v>1241.07</v>
      </c>
      <c r="E119" s="0" t="n">
        <v>1253.37</v>
      </c>
      <c r="F119" s="0" t="n">
        <v>987</v>
      </c>
      <c r="G119" s="4" t="s">
        <v>227</v>
      </c>
      <c r="H119" s="1" t="n">
        <f aca="false">C119 - B119</f>
        <v>14.1700000000001</v>
      </c>
      <c r="I119" s="1" t="n">
        <f aca="false">B119 - D119</f>
        <v>2.43000000000006</v>
      </c>
      <c r="J119" s="1" t="n">
        <f aca="false">E119 - B119</f>
        <v>9.86999999999989</v>
      </c>
      <c r="K119" s="2" t="n">
        <f aca="false">IF(H119&gt;I119, H119, I119)</f>
        <v>14.1700000000001</v>
      </c>
      <c r="L119" s="2" t="n">
        <f aca="false">IF(H119&lt;I119,H119, I119)</f>
        <v>2.43000000000006</v>
      </c>
      <c r="M119" s="0" t="n">
        <f aca="false">IF(J119 &lt; 0, J119 * -1, J119)</f>
        <v>9.86999999999989</v>
      </c>
    </row>
    <row collapsed="false" customFormat="false" customHeight="false" hidden="false" ht="12.1" outlineLevel="0" r="120">
      <c r="A120" s="0" t="s">
        <v>228</v>
      </c>
      <c r="B120" s="0" t="n">
        <v>1244.33</v>
      </c>
      <c r="C120" s="0" t="n">
        <v>1249.09</v>
      </c>
      <c r="D120" s="0" t="n">
        <v>1242.84</v>
      </c>
      <c r="E120" s="0" t="n">
        <v>1243.66</v>
      </c>
      <c r="F120" s="0" t="n">
        <v>-67</v>
      </c>
      <c r="G120" s="4" t="s">
        <v>98</v>
      </c>
      <c r="H120" s="1" t="n">
        <f aca="false">C120 - B120</f>
        <v>4.75999999999999</v>
      </c>
      <c r="I120" s="1" t="n">
        <f aca="false">B120 - D120</f>
        <v>1.49000000000001</v>
      </c>
      <c r="J120" s="1" t="n">
        <f aca="false">E120 - B120</f>
        <v>-0.669999999999845</v>
      </c>
      <c r="K120" s="2" t="n">
        <f aca="false">IF(H120&gt;I120, H120, I120)</f>
        <v>4.75999999999999</v>
      </c>
      <c r="L120" s="2" t="n">
        <f aca="false">IF(H120&lt;I120,H120, I120)</f>
        <v>1.49000000000001</v>
      </c>
      <c r="M120" s="0" t="n">
        <f aca="false">IF(J120 &lt; 0, J120 * -1, J120)</f>
        <v>0.669999999999845</v>
      </c>
    </row>
    <row collapsed="false" customFormat="false" customHeight="false" hidden="false" ht="12.1" outlineLevel="0" r="121">
      <c r="A121" s="0" t="s">
        <v>229</v>
      </c>
      <c r="B121" s="0" t="n">
        <v>1243.28</v>
      </c>
      <c r="C121" s="0" t="n">
        <v>1247.64</v>
      </c>
      <c r="D121" s="0" t="n">
        <v>1240.58</v>
      </c>
      <c r="E121" s="0" t="n">
        <v>1244.79</v>
      </c>
      <c r="F121" s="0" t="n">
        <v>151</v>
      </c>
      <c r="G121" s="4" t="s">
        <v>230</v>
      </c>
      <c r="H121" s="1" t="n">
        <f aca="false">C121 - B121</f>
        <v>4.36000000000013</v>
      </c>
      <c r="I121" s="1" t="n">
        <f aca="false">B121 - D121</f>
        <v>2.70000000000005</v>
      </c>
      <c r="J121" s="1" t="n">
        <f aca="false">E121 - B121</f>
        <v>1.50999999999999</v>
      </c>
      <c r="K121" s="2" t="n">
        <f aca="false">IF(H121&gt;I121, H121, I121)</f>
        <v>4.36000000000013</v>
      </c>
      <c r="L121" s="2" t="n">
        <f aca="false">IF(H121&lt;I121,H121, I121)</f>
        <v>2.70000000000005</v>
      </c>
      <c r="M121" s="0" t="n">
        <f aca="false">IF(J121 &lt; 0, J121 * -1, J121)</f>
        <v>1.50999999999999</v>
      </c>
    </row>
    <row collapsed="false" customFormat="false" customHeight="false" hidden="false" ht="12.1" outlineLevel="0" r="122">
      <c r="A122" s="0" t="s">
        <v>231</v>
      </c>
      <c r="B122" s="0" t="n">
        <v>1249.88</v>
      </c>
      <c r="C122" s="0" t="n">
        <v>1250.74</v>
      </c>
      <c r="D122" s="0" t="n">
        <v>1241</v>
      </c>
      <c r="E122" s="0" t="n">
        <v>1243.4</v>
      </c>
      <c r="F122" s="0" t="n">
        <v>-648</v>
      </c>
      <c r="G122" s="4" t="s">
        <v>232</v>
      </c>
      <c r="H122" s="1" t="n">
        <f aca="false">C122 - B122</f>
        <v>0.8599999999999</v>
      </c>
      <c r="I122" s="1" t="n">
        <f aca="false">B122 - D122</f>
        <v>8.88000000000011</v>
      </c>
      <c r="J122" s="1" t="n">
        <f aca="false">E122 - B122</f>
        <v>-6.48000000000002</v>
      </c>
      <c r="K122" s="2" t="n">
        <f aca="false">IF(H122&gt;I122, H122, I122)</f>
        <v>8.88000000000011</v>
      </c>
      <c r="L122" s="2" t="n">
        <f aca="false">IF(H122&lt;I122,H122, I122)</f>
        <v>0.8599999999999</v>
      </c>
      <c r="M122" s="0" t="n">
        <f aca="false">IF(J122 &lt; 0, J122 * -1, J122)</f>
        <v>6.48000000000002</v>
      </c>
    </row>
    <row collapsed="false" customFormat="false" customHeight="false" hidden="false" ht="12.1" outlineLevel="0" r="123">
      <c r="A123" s="0" t="s">
        <v>233</v>
      </c>
      <c r="B123" s="0" t="n">
        <v>1255.25</v>
      </c>
      <c r="C123" s="0" t="n">
        <v>1260.35</v>
      </c>
      <c r="D123" s="0" t="n">
        <v>1242.2</v>
      </c>
      <c r="E123" s="0" t="n">
        <v>1249.34</v>
      </c>
      <c r="F123" s="0" t="n">
        <v>-591</v>
      </c>
      <c r="G123" s="4" t="s">
        <v>234</v>
      </c>
      <c r="H123" s="1" t="n">
        <f aca="false">C123 - B123</f>
        <v>5.09999999999991</v>
      </c>
      <c r="I123" s="1" t="n">
        <f aca="false">B123 - D123</f>
        <v>13.05</v>
      </c>
      <c r="J123" s="1" t="n">
        <f aca="false">E123 - B123</f>
        <v>-5.91000000000008</v>
      </c>
      <c r="K123" s="2" t="n">
        <f aca="false">IF(H123&gt;I123, H123, I123)</f>
        <v>13.05</v>
      </c>
      <c r="L123" s="2" t="n">
        <f aca="false">IF(H123&lt;I123,H123, I123)</f>
        <v>5.09999999999991</v>
      </c>
      <c r="M123" s="0" t="n">
        <f aca="false">IF(J123 &lt; 0, J123 * -1, J123)</f>
        <v>5.91000000000008</v>
      </c>
    </row>
    <row collapsed="false" customFormat="false" customHeight="false" hidden="false" ht="12.1" outlineLevel="0" r="124">
      <c r="A124" s="0" t="s">
        <v>235</v>
      </c>
      <c r="B124" s="0" t="n">
        <v>1257.89</v>
      </c>
      <c r="C124" s="0" t="n">
        <v>1260.43</v>
      </c>
      <c r="D124" s="0" t="n">
        <v>1251.43</v>
      </c>
      <c r="E124" s="0" t="n">
        <v>1255.21</v>
      </c>
      <c r="F124" s="0" t="n">
        <v>-268</v>
      </c>
      <c r="G124" s="4" t="s">
        <v>236</v>
      </c>
      <c r="H124" s="1" t="n">
        <f aca="false">C124 - B124</f>
        <v>2.53999999999996</v>
      </c>
      <c r="I124" s="1" t="n">
        <f aca="false">B124 - D124</f>
        <v>6.46000000000004</v>
      </c>
      <c r="J124" s="1" t="n">
        <f aca="false">E124 - B124</f>
        <v>-2.68000000000006</v>
      </c>
      <c r="K124" s="2" t="n">
        <f aca="false">IF(H124&gt;I124, H124, I124)</f>
        <v>6.46000000000004</v>
      </c>
      <c r="L124" s="2" t="n">
        <f aca="false">IF(H124&lt;I124,H124, I124)</f>
        <v>2.53999999999996</v>
      </c>
      <c r="M124" s="0" t="n">
        <f aca="false">IF(J124 &lt; 0, J124 * -1, J124)</f>
        <v>2.68000000000006</v>
      </c>
    </row>
    <row collapsed="false" customFormat="false" customHeight="false" hidden="false" ht="12.1" outlineLevel="0" r="125">
      <c r="A125" s="0" t="s">
        <v>237</v>
      </c>
      <c r="B125" s="0" t="n">
        <v>1264.38</v>
      </c>
      <c r="C125" s="0" t="n">
        <v>1267.07</v>
      </c>
      <c r="D125" s="0" t="n">
        <v>1255.94</v>
      </c>
      <c r="E125" s="0" t="n">
        <v>1257.89</v>
      </c>
      <c r="F125" s="0" t="n">
        <v>-649</v>
      </c>
      <c r="G125" s="4" t="s">
        <v>232</v>
      </c>
      <c r="H125" s="1" t="n">
        <f aca="false">C125 - B125</f>
        <v>2.68999999999983</v>
      </c>
      <c r="I125" s="1" t="n">
        <f aca="false">B125 - D125</f>
        <v>8.44000000000005</v>
      </c>
      <c r="J125" s="1" t="n">
        <f aca="false">E125 - B125</f>
        <v>-6.49000000000001</v>
      </c>
      <c r="K125" s="2" t="n">
        <f aca="false">IF(H125&gt;I125, H125, I125)</f>
        <v>8.44000000000005</v>
      </c>
      <c r="L125" s="2" t="n">
        <f aca="false">IF(H125&lt;I125,H125, I125)</f>
        <v>2.68999999999983</v>
      </c>
      <c r="M125" s="0" t="n">
        <f aca="false">IF(J125 &lt; 0, J125 * -1, J125)</f>
        <v>6.49000000000001</v>
      </c>
    </row>
    <row collapsed="false" customFormat="false" customHeight="false" hidden="false" ht="12.1" outlineLevel="0" r="126">
      <c r="A126" s="0" t="s">
        <v>238</v>
      </c>
      <c r="B126" s="0" t="n">
        <v>1292.26</v>
      </c>
      <c r="C126" s="0" t="n">
        <v>1293.29</v>
      </c>
      <c r="D126" s="0" t="n">
        <v>1264.24</v>
      </c>
      <c r="E126" s="0" t="n">
        <v>1264.24</v>
      </c>
      <c r="F126" s="0" t="n">
        <v>-2802</v>
      </c>
      <c r="G126" s="4" t="s">
        <v>239</v>
      </c>
      <c r="H126" s="1" t="n">
        <f aca="false">C126 - B126</f>
        <v>1.02999999999997</v>
      </c>
      <c r="I126" s="1" t="n">
        <f aca="false">B126 - D126</f>
        <v>28.02</v>
      </c>
      <c r="J126" s="1" t="n">
        <f aca="false">E126 - B126</f>
        <v>-28.02</v>
      </c>
      <c r="K126" s="2" t="n">
        <f aca="false">IF(H126&gt;I126, H126, I126)</f>
        <v>28.02</v>
      </c>
      <c r="L126" s="2" t="n">
        <f aca="false">IF(H126&lt;I126,H126, I126)</f>
        <v>1.02999999999997</v>
      </c>
      <c r="M126" s="0" t="n">
        <f aca="false">IF(J126 &lt; 0, J126 * -1, J126)</f>
        <v>28.02</v>
      </c>
    </row>
    <row collapsed="false" customFormat="false" customHeight="false" hidden="false" ht="12.1" outlineLevel="0" r="127">
      <c r="A127" s="0" t="s">
        <v>240</v>
      </c>
      <c r="B127" s="0" t="n">
        <v>1291.49</v>
      </c>
      <c r="C127" s="0" t="n">
        <v>1294.13</v>
      </c>
      <c r="D127" s="0" t="n">
        <v>1290.76</v>
      </c>
      <c r="E127" s="0" t="n">
        <v>1292.58</v>
      </c>
      <c r="F127" s="0" t="n">
        <v>109</v>
      </c>
      <c r="G127" s="4" t="s">
        <v>241</v>
      </c>
      <c r="H127" s="1" t="n">
        <f aca="false">C127 - B127</f>
        <v>2.6400000000001</v>
      </c>
      <c r="I127" s="1" t="n">
        <f aca="false">B127 - D127</f>
        <v>0.730000000000018</v>
      </c>
      <c r="J127" s="1" t="n">
        <f aca="false">E127 - B127</f>
        <v>1.08999999999992</v>
      </c>
      <c r="K127" s="2" t="n">
        <f aca="false">IF(H127&gt;I127, H127, I127)</f>
        <v>2.6400000000001</v>
      </c>
      <c r="L127" s="2" t="n">
        <f aca="false">IF(H127&lt;I127,H127, I127)</f>
        <v>0.730000000000018</v>
      </c>
      <c r="M127" s="0" t="n">
        <f aca="false">IF(J127 &lt; 0, J127 * -1, J127)</f>
        <v>1.08999999999992</v>
      </c>
    </row>
    <row collapsed="false" customFormat="false" customHeight="false" hidden="false" ht="12.1" outlineLevel="0" r="128">
      <c r="A128" s="0" t="s">
        <v>242</v>
      </c>
      <c r="B128" s="0" t="n">
        <v>1293.76</v>
      </c>
      <c r="C128" s="0" t="n">
        <v>1295.46</v>
      </c>
      <c r="D128" s="0" t="n">
        <v>1286.64</v>
      </c>
      <c r="E128" s="0" t="n">
        <v>1292.19</v>
      </c>
      <c r="F128" s="0" t="n">
        <v>-157</v>
      </c>
      <c r="G128" s="4" t="s">
        <v>243</v>
      </c>
      <c r="H128" s="1" t="n">
        <f aca="false">C128 - B128</f>
        <v>1.70000000000005</v>
      </c>
      <c r="I128" s="1" t="n">
        <f aca="false">B128 - D128</f>
        <v>7.11999999999989</v>
      </c>
      <c r="J128" s="1" t="n">
        <f aca="false">E128 - B128</f>
        <v>-1.56999999999994</v>
      </c>
      <c r="K128" s="2" t="n">
        <f aca="false">IF(H128&gt;I128, H128, I128)</f>
        <v>7.11999999999989</v>
      </c>
      <c r="L128" s="2" t="n">
        <f aca="false">IF(H128&lt;I128,H128, I128)</f>
        <v>1.70000000000005</v>
      </c>
      <c r="M128" s="0" t="n">
        <f aca="false">IF(J128 &lt; 0, J128 * -1, J128)</f>
        <v>1.56999999999994</v>
      </c>
    </row>
    <row collapsed="false" customFormat="false" customHeight="false" hidden="false" ht="12.1" outlineLevel="0" r="129">
      <c r="A129" s="0" t="s">
        <v>244</v>
      </c>
      <c r="B129" s="0" t="n">
        <v>1291.49</v>
      </c>
      <c r="C129" s="0" t="n">
        <v>1303.64</v>
      </c>
      <c r="D129" s="0" t="n">
        <v>1290.03</v>
      </c>
      <c r="E129" s="0" t="n">
        <v>1293.85</v>
      </c>
      <c r="F129" s="0" t="n">
        <v>236</v>
      </c>
      <c r="G129" s="4" t="s">
        <v>131</v>
      </c>
      <c r="H129" s="1" t="n">
        <f aca="false">C129 - B129</f>
        <v>12.1500000000001</v>
      </c>
      <c r="I129" s="1" t="n">
        <f aca="false">B129 - D129</f>
        <v>1.46000000000004</v>
      </c>
      <c r="J129" s="1" t="n">
        <f aca="false">E129 - B129</f>
        <v>2.3599999999999</v>
      </c>
      <c r="K129" s="2" t="n">
        <f aca="false">IF(H129&gt;I129, H129, I129)</f>
        <v>12.1500000000001</v>
      </c>
      <c r="L129" s="2" t="n">
        <f aca="false">IF(H129&lt;I129,H129, I129)</f>
        <v>1.46000000000004</v>
      </c>
      <c r="M129" s="0" t="n">
        <f aca="false">IF(J129 &lt; 0, J129 * -1, J129)</f>
        <v>2.3599999999999</v>
      </c>
    </row>
    <row collapsed="false" customFormat="false" customHeight="false" hidden="false" ht="12.1" outlineLevel="0" r="130">
      <c r="A130" s="0" t="s">
        <v>245</v>
      </c>
      <c r="B130" s="0" t="n">
        <v>1293.75</v>
      </c>
      <c r="C130" s="0" t="n">
        <v>1296.24</v>
      </c>
      <c r="D130" s="0" t="n">
        <v>1283.24</v>
      </c>
      <c r="E130" s="0" t="n">
        <v>1291.52</v>
      </c>
      <c r="F130" s="0" t="n">
        <v>-223</v>
      </c>
      <c r="G130" s="4" t="s">
        <v>23</v>
      </c>
      <c r="H130" s="1" t="n">
        <f aca="false">C130 - B130</f>
        <v>2.49000000000001</v>
      </c>
      <c r="I130" s="1" t="n">
        <f aca="false">B130 - D130</f>
        <v>10.51</v>
      </c>
      <c r="J130" s="1" t="n">
        <f aca="false">E130 - B130</f>
        <v>-2.23000000000002</v>
      </c>
      <c r="K130" s="2" t="n">
        <f aca="false">IF(H130&gt;I130, H130, I130)</f>
        <v>10.51</v>
      </c>
      <c r="L130" s="2" t="n">
        <f aca="false">IF(H130&lt;I130,H130, I130)</f>
        <v>2.49000000000001</v>
      </c>
      <c r="M130" s="0" t="n">
        <f aca="false">IF(J130 &lt; 0, J130 * -1, J130)</f>
        <v>2.23000000000002</v>
      </c>
    </row>
    <row collapsed="false" customFormat="false" customHeight="false" hidden="false" ht="12.1" outlineLevel="0" r="131">
      <c r="A131" s="0" t="s">
        <v>246</v>
      </c>
      <c r="B131" s="0" t="n">
        <v>1292.51</v>
      </c>
      <c r="C131" s="0" t="n">
        <v>1296.82</v>
      </c>
      <c r="D131" s="0" t="n">
        <v>1285.92</v>
      </c>
      <c r="E131" s="0" t="n">
        <v>1293.99</v>
      </c>
      <c r="F131" s="0" t="n">
        <v>148</v>
      </c>
      <c r="G131" s="4" t="s">
        <v>83</v>
      </c>
      <c r="H131" s="1" t="n">
        <f aca="false">C131 - B131</f>
        <v>4.30999999999995</v>
      </c>
      <c r="I131" s="1" t="n">
        <f aca="false">B131 - D131</f>
        <v>6.58999999999992</v>
      </c>
      <c r="J131" s="1" t="n">
        <f aca="false">E131 - B131</f>
        <v>1.48000000000002</v>
      </c>
      <c r="K131" s="2" t="n">
        <f aca="false">IF(H131&gt;I131, H131, I131)</f>
        <v>6.58999999999992</v>
      </c>
      <c r="L131" s="2" t="n">
        <f aca="false">IF(H131&lt;I131,H131, I131)</f>
        <v>4.30999999999995</v>
      </c>
      <c r="M131" s="0" t="n">
        <f aca="false">IF(J131 &lt; 0, J131 * -1, J131)</f>
        <v>1.48000000000002</v>
      </c>
    </row>
    <row collapsed="false" customFormat="false" customHeight="false" hidden="false" ht="12.1" outlineLevel="0" r="132">
      <c r="A132" s="0" t="s">
        <v>247</v>
      </c>
      <c r="B132" s="0" t="n">
        <v>1292</v>
      </c>
      <c r="C132" s="0" t="n">
        <v>1305.34</v>
      </c>
      <c r="D132" s="0" t="n">
        <v>1289.26</v>
      </c>
      <c r="E132" s="0" t="n">
        <v>1292.21</v>
      </c>
      <c r="F132" s="0" t="n">
        <v>21</v>
      </c>
      <c r="G132" s="4" t="s">
        <v>248</v>
      </c>
      <c r="H132" s="1" t="n">
        <f aca="false">C132 - B132</f>
        <v>13.3399999999999</v>
      </c>
      <c r="I132" s="1" t="n">
        <f aca="false">B132 - D132</f>
        <v>2.74000000000001</v>
      </c>
      <c r="J132" s="1" t="n">
        <f aca="false">E132 - B132</f>
        <v>0.210000000000036</v>
      </c>
      <c r="K132" s="2" t="n">
        <f aca="false">IF(H132&gt;I132, H132, I132)</f>
        <v>13.3399999999999</v>
      </c>
      <c r="L132" s="2" t="n">
        <f aca="false">IF(H132&lt;I132,H132, I132)</f>
        <v>2.74000000000001</v>
      </c>
      <c r="M132" s="0" t="n">
        <f aca="false">IF(J132 &lt; 0, J132 * -1, J132)</f>
        <v>0.210000000000036</v>
      </c>
    </row>
    <row collapsed="false" customFormat="false" customHeight="false" hidden="false" ht="12.1" outlineLevel="0" r="133">
      <c r="A133" s="0" t="s">
        <v>249</v>
      </c>
      <c r="B133" s="0" t="n">
        <v>1296.06</v>
      </c>
      <c r="C133" s="0" t="n">
        <v>1298.19</v>
      </c>
      <c r="D133" s="0" t="n">
        <v>1287.75</v>
      </c>
      <c r="E133" s="0" t="n">
        <v>1293.26</v>
      </c>
      <c r="F133" s="0" t="n">
        <v>-280</v>
      </c>
      <c r="G133" s="4" t="s">
        <v>140</v>
      </c>
      <c r="H133" s="1" t="n">
        <f aca="false">C133 - B133</f>
        <v>2.13000000000011</v>
      </c>
      <c r="I133" s="1" t="n">
        <f aca="false">B133 - D133</f>
        <v>8.30999999999995</v>
      </c>
      <c r="J133" s="1" t="n">
        <f aca="false">E133 - B133</f>
        <v>-2.79999999999995</v>
      </c>
      <c r="K133" s="2" t="n">
        <f aca="false">IF(H133&gt;I133, H133, I133)</f>
        <v>8.30999999999995</v>
      </c>
      <c r="L133" s="2" t="n">
        <f aca="false">IF(H133&lt;I133,H133, I133)</f>
        <v>2.13000000000011</v>
      </c>
      <c r="M133" s="0" t="n">
        <f aca="false">IF(J133 &lt; 0, J133 * -1, J133)</f>
        <v>2.79999999999995</v>
      </c>
    </row>
    <row collapsed="false" customFormat="false" customHeight="false" hidden="false" ht="12.1" outlineLevel="0" r="134">
      <c r="A134" s="0" t="s">
        <v>250</v>
      </c>
      <c r="B134" s="0" t="n">
        <v>1305.4</v>
      </c>
      <c r="C134" s="0" t="n">
        <v>1307.04</v>
      </c>
      <c r="D134" s="0" t="n">
        <v>1290.81</v>
      </c>
      <c r="E134" s="0" t="n">
        <v>1295.74</v>
      </c>
      <c r="F134" s="0" t="n">
        <v>-966</v>
      </c>
      <c r="G134" s="4" t="s">
        <v>251</v>
      </c>
      <c r="H134" s="1" t="n">
        <f aca="false">C134 - B134</f>
        <v>1.63999999999987</v>
      </c>
      <c r="I134" s="1" t="n">
        <f aca="false">B134 - D134</f>
        <v>14.5900000000001</v>
      </c>
      <c r="J134" s="1" t="n">
        <f aca="false">E134 - B134</f>
        <v>-9.66000000000008</v>
      </c>
      <c r="K134" s="2" t="n">
        <f aca="false">IF(H134&gt;I134, H134, I134)</f>
        <v>14.5900000000001</v>
      </c>
      <c r="L134" s="2" t="n">
        <f aca="false">IF(H134&lt;I134,H134, I134)</f>
        <v>1.63999999999987</v>
      </c>
      <c r="M134" s="0" t="n">
        <f aca="false">IF(J134 &lt; 0, J134 * -1, J134)</f>
        <v>9.66000000000008</v>
      </c>
    </row>
    <row collapsed="false" customFormat="false" customHeight="false" hidden="false" ht="12.1" outlineLevel="0" r="135">
      <c r="A135" s="0" t="s">
        <v>252</v>
      </c>
      <c r="B135" s="0" t="n">
        <v>1293.11</v>
      </c>
      <c r="C135" s="0" t="n">
        <v>1308.93</v>
      </c>
      <c r="D135" s="0" t="n">
        <v>1291.52</v>
      </c>
      <c r="E135" s="0" t="n">
        <v>1305.12</v>
      </c>
      <c r="F135" s="0" t="n">
        <v>1201</v>
      </c>
      <c r="G135" s="4" t="s">
        <v>253</v>
      </c>
      <c r="H135" s="1" t="n">
        <f aca="false">C135 - B135</f>
        <v>15.8200000000002</v>
      </c>
      <c r="I135" s="1" t="n">
        <f aca="false">B135 - D135</f>
        <v>1.58999999999992</v>
      </c>
      <c r="J135" s="1" t="n">
        <f aca="false">E135 - B135</f>
        <v>12.01</v>
      </c>
      <c r="K135" s="2" t="n">
        <f aca="false">IF(H135&gt;I135, H135, I135)</f>
        <v>15.8200000000002</v>
      </c>
      <c r="L135" s="2" t="n">
        <f aca="false">IF(H135&lt;I135,H135, I135)</f>
        <v>1.58999999999992</v>
      </c>
      <c r="M135" s="0" t="n">
        <f aca="false">IF(J135 &lt; 0, J135 * -1, J135)</f>
        <v>12.01</v>
      </c>
    </row>
    <row collapsed="false" customFormat="false" customHeight="false" hidden="false" ht="12.1" outlineLevel="0" r="136">
      <c r="A136" s="0" t="s">
        <v>254</v>
      </c>
      <c r="B136" s="0" t="n">
        <v>1295.3</v>
      </c>
      <c r="C136" s="0" t="n">
        <v>1298.67</v>
      </c>
      <c r="D136" s="0" t="n">
        <v>1289.09</v>
      </c>
      <c r="E136" s="0" t="n">
        <v>1293.3</v>
      </c>
      <c r="F136" s="0" t="n">
        <v>-200</v>
      </c>
      <c r="G136" s="4" t="s">
        <v>255</v>
      </c>
      <c r="H136" s="1" t="n">
        <f aca="false">C136 - B136</f>
        <v>3.37000000000012</v>
      </c>
      <c r="I136" s="1" t="n">
        <f aca="false">B136 - D136</f>
        <v>6.21000000000004</v>
      </c>
      <c r="J136" s="1" t="n">
        <f aca="false">E136 - B136</f>
        <v>-2</v>
      </c>
      <c r="K136" s="2" t="n">
        <f aca="false">IF(H136&gt;I136, H136, I136)</f>
        <v>6.21000000000004</v>
      </c>
      <c r="L136" s="2" t="n">
        <f aca="false">IF(H136&lt;I136,H136, I136)</f>
        <v>3.37000000000012</v>
      </c>
      <c r="M136" s="0" t="n">
        <f aca="false">IF(J136 &lt; 0, J136 * -1, J136)</f>
        <v>2</v>
      </c>
    </row>
    <row collapsed="false" customFormat="false" customHeight="false" hidden="false" ht="12.1" outlineLevel="0" r="137">
      <c r="A137" s="0" t="s">
        <v>256</v>
      </c>
      <c r="B137" s="0" t="n">
        <v>1288.99</v>
      </c>
      <c r="C137" s="0" t="n">
        <v>1303.8</v>
      </c>
      <c r="D137" s="0" t="n">
        <v>1277.69</v>
      </c>
      <c r="E137" s="0" t="n">
        <v>1295.24</v>
      </c>
      <c r="F137" s="0" t="n">
        <v>625</v>
      </c>
      <c r="G137" s="4" t="s">
        <v>257</v>
      </c>
      <c r="H137" s="1" t="n">
        <f aca="false">C137 - B137</f>
        <v>14.8099999999999</v>
      </c>
      <c r="I137" s="1" t="n">
        <f aca="false">B137 - D137</f>
        <v>11.3</v>
      </c>
      <c r="J137" s="1" t="n">
        <f aca="false">E137 - B137</f>
        <v>6.25</v>
      </c>
      <c r="K137" s="2" t="n">
        <f aca="false">IF(H137&gt;I137, H137, I137)</f>
        <v>14.8099999999999</v>
      </c>
      <c r="L137" s="2" t="n">
        <f aca="false">IF(H137&lt;I137,H137, I137)</f>
        <v>11.3</v>
      </c>
      <c r="M137" s="0" t="n">
        <f aca="false">IF(J137 &lt; 0, J137 * -1, J137)</f>
        <v>6.25</v>
      </c>
    </row>
    <row collapsed="false" customFormat="false" customHeight="false" hidden="false" ht="12.1" outlineLevel="0" r="138">
      <c r="A138" s="0" t="s">
        <v>258</v>
      </c>
      <c r="B138" s="0" t="n">
        <v>1289.29</v>
      </c>
      <c r="C138" s="0" t="n">
        <v>1294.34</v>
      </c>
      <c r="D138" s="0" t="n">
        <v>1285.49</v>
      </c>
      <c r="E138" s="0" t="n">
        <v>1288.57</v>
      </c>
      <c r="F138" s="0" t="n">
        <v>-72</v>
      </c>
      <c r="G138" s="4" t="s">
        <v>126</v>
      </c>
      <c r="H138" s="1" t="n">
        <f aca="false">C138 - B138</f>
        <v>5.04999999999995</v>
      </c>
      <c r="I138" s="1" t="n">
        <f aca="false">B138 - D138</f>
        <v>3.79999999999995</v>
      </c>
      <c r="J138" s="1" t="n">
        <f aca="false">E138 - B138</f>
        <v>-0.720000000000027</v>
      </c>
      <c r="K138" s="2" t="n">
        <f aca="false">IF(H138&gt;I138, H138, I138)</f>
        <v>5.04999999999995</v>
      </c>
      <c r="L138" s="2" t="n">
        <f aca="false">IF(H138&lt;I138,H138, I138)</f>
        <v>3.79999999999995</v>
      </c>
      <c r="M138" s="0" t="n">
        <f aca="false">IF(J138 &lt; 0, J138 * -1, J138)</f>
        <v>0.720000000000027</v>
      </c>
    </row>
    <row collapsed="false" customFormat="false" customHeight="false" hidden="false" ht="12.1" outlineLevel="0" r="139">
      <c r="A139" s="0" t="s">
        <v>259</v>
      </c>
      <c r="B139" s="0" t="n">
        <v>1289.51</v>
      </c>
      <c r="C139" s="0" t="n">
        <v>1295.31</v>
      </c>
      <c r="D139" s="0" t="n">
        <v>1285</v>
      </c>
      <c r="E139" s="0" t="n">
        <v>1288.93</v>
      </c>
      <c r="F139" s="0" t="n">
        <v>-58</v>
      </c>
      <c r="G139" s="4" t="s">
        <v>195</v>
      </c>
      <c r="H139" s="1" t="n">
        <f aca="false">C139 - B139</f>
        <v>5.79999999999995</v>
      </c>
      <c r="I139" s="1" t="n">
        <f aca="false">B139 - D139</f>
        <v>4.50999999999999</v>
      </c>
      <c r="J139" s="1" t="n">
        <f aca="false">E139 - B139</f>
        <v>-0.579999999999927</v>
      </c>
      <c r="K139" s="2" t="n">
        <f aca="false">IF(H139&gt;I139, H139, I139)</f>
        <v>5.79999999999995</v>
      </c>
      <c r="L139" s="2" t="n">
        <f aca="false">IF(H139&lt;I139,H139, I139)</f>
        <v>4.50999999999999</v>
      </c>
      <c r="M139" s="0" t="n">
        <f aca="false">IF(J139 &lt; 0, J139 * -1, J139)</f>
        <v>0.579999999999927</v>
      </c>
    </row>
    <row collapsed="false" customFormat="false" customHeight="false" hidden="false" ht="12.1" outlineLevel="0" r="140">
      <c r="A140" s="0" t="s">
        <v>260</v>
      </c>
      <c r="B140" s="0" t="n">
        <v>1307.64</v>
      </c>
      <c r="C140" s="0" t="n">
        <v>1314.46</v>
      </c>
      <c r="D140" s="0" t="n">
        <v>1286.59</v>
      </c>
      <c r="E140" s="0" t="n">
        <v>1289.71</v>
      </c>
      <c r="F140" s="0" t="n">
        <v>-1793</v>
      </c>
      <c r="G140" s="4" t="s">
        <v>261</v>
      </c>
      <c r="H140" s="1" t="n">
        <f aca="false">C140 - B140</f>
        <v>6.81999999999994</v>
      </c>
      <c r="I140" s="1" t="n">
        <f aca="false">B140 - D140</f>
        <v>21.0500000000002</v>
      </c>
      <c r="J140" s="1" t="n">
        <f aca="false">E140 - B140</f>
        <v>-17.9300000000001</v>
      </c>
      <c r="K140" s="2" t="n">
        <f aca="false">IF(H140&gt;I140, H140, I140)</f>
        <v>21.0500000000002</v>
      </c>
      <c r="L140" s="2" t="n">
        <f aca="false">IF(H140&lt;I140,H140, I140)</f>
        <v>6.81999999999994</v>
      </c>
      <c r="M140" s="0" t="n">
        <f aca="false">IF(J140 &lt; 0, J140 * -1, J140)</f>
        <v>17.9300000000001</v>
      </c>
    </row>
    <row collapsed="false" customFormat="false" customHeight="false" hidden="false" ht="12.1" outlineLevel="0" r="141">
      <c r="A141" s="0" t="s">
        <v>262</v>
      </c>
      <c r="B141" s="0" t="n">
        <v>1309.64</v>
      </c>
      <c r="C141" s="0" t="n">
        <v>1313.99</v>
      </c>
      <c r="D141" s="0" t="n">
        <v>1304.31</v>
      </c>
      <c r="E141" s="0" t="n">
        <v>1307.82</v>
      </c>
      <c r="F141" s="0" t="n">
        <v>-182</v>
      </c>
      <c r="G141" s="4" t="s">
        <v>263</v>
      </c>
      <c r="H141" s="1" t="n">
        <f aca="false">C141 - B141</f>
        <v>4.34999999999991</v>
      </c>
      <c r="I141" s="1" t="n">
        <f aca="false">B141 - D141</f>
        <v>5.33000000000015</v>
      </c>
      <c r="J141" s="1" t="n">
        <f aca="false">E141 - B141</f>
        <v>-1.82000000000016</v>
      </c>
      <c r="K141" s="2" t="n">
        <f aca="false">IF(H141&gt;I141, H141, I141)</f>
        <v>5.33000000000015</v>
      </c>
      <c r="L141" s="2" t="n">
        <f aca="false">IF(H141&lt;I141,H141, I141)</f>
        <v>4.34999999999991</v>
      </c>
      <c r="M141" s="0" t="n">
        <f aca="false">IF(J141 &lt; 0, J141 * -1, J141)</f>
        <v>1.82000000000016</v>
      </c>
    </row>
    <row collapsed="false" customFormat="false" customHeight="false" hidden="false" ht="12.1" outlineLevel="0" r="142">
      <c r="A142" s="0" t="s">
        <v>264</v>
      </c>
      <c r="B142" s="0" t="n">
        <v>1300.24</v>
      </c>
      <c r="C142" s="0" t="n">
        <v>1315.56</v>
      </c>
      <c r="D142" s="0" t="n">
        <v>1299.41</v>
      </c>
      <c r="E142" s="0" t="n">
        <v>1309.94</v>
      </c>
      <c r="F142" s="0" t="n">
        <v>970</v>
      </c>
      <c r="G142" s="4" t="s">
        <v>265</v>
      </c>
      <c r="H142" s="1" t="n">
        <f aca="false">C142 - B142</f>
        <v>15.3199999999999</v>
      </c>
      <c r="I142" s="1" t="n">
        <f aca="false">B142 - D142</f>
        <v>0.829999999999927</v>
      </c>
      <c r="J142" s="1" t="n">
        <f aca="false">E142 - B142</f>
        <v>9.70000000000005</v>
      </c>
      <c r="K142" s="2" t="n">
        <f aca="false">IF(H142&gt;I142, H142, I142)</f>
        <v>15.3199999999999</v>
      </c>
      <c r="L142" s="2" t="n">
        <f aca="false">IF(H142&lt;I142,H142, I142)</f>
        <v>0.829999999999927</v>
      </c>
      <c r="M142" s="0" t="n">
        <f aca="false">IF(J142 &lt; 0, J142 * -1, J142)</f>
        <v>9.70000000000005</v>
      </c>
    </row>
    <row collapsed="false" customFormat="false" customHeight="false" hidden="false" ht="12.1" outlineLevel="0" r="143">
      <c r="A143" s="0" t="s">
        <v>266</v>
      </c>
      <c r="B143" s="0" t="n">
        <v>1283.83</v>
      </c>
      <c r="C143" s="0" t="n">
        <v>1304.63</v>
      </c>
      <c r="D143" s="0" t="n">
        <v>1274.09</v>
      </c>
      <c r="E143" s="0" t="n">
        <v>1299.96</v>
      </c>
      <c r="F143" s="0" t="n">
        <v>1613</v>
      </c>
      <c r="G143" s="4" t="s">
        <v>267</v>
      </c>
      <c r="H143" s="1" t="n">
        <f aca="false">C143 - B143</f>
        <v>20.8000000000002</v>
      </c>
      <c r="I143" s="1" t="n">
        <f aca="false">B143 - D143</f>
        <v>9.74000000000001</v>
      </c>
      <c r="J143" s="1" t="n">
        <f aca="false">E143 - B143</f>
        <v>16.1300000000001</v>
      </c>
      <c r="K143" s="2" t="n">
        <f aca="false">IF(H143&gt;I143, H143, I143)</f>
        <v>20.8000000000002</v>
      </c>
      <c r="L143" s="2" t="n">
        <f aca="false">IF(H143&lt;I143,H143, I143)</f>
        <v>9.74000000000001</v>
      </c>
      <c r="M143" s="0" t="n">
        <f aca="false">IF(J143 &lt; 0, J143 * -1, J143)</f>
        <v>16.1300000000001</v>
      </c>
    </row>
    <row collapsed="false" customFormat="false" customHeight="false" hidden="false" ht="12.1" outlineLevel="0" r="144">
      <c r="A144" s="0" t="s">
        <v>268</v>
      </c>
      <c r="B144" s="0" t="n">
        <v>1291.1</v>
      </c>
      <c r="C144" s="0" t="n">
        <v>1292.83</v>
      </c>
      <c r="D144" s="0" t="n">
        <v>1277.21</v>
      </c>
      <c r="E144" s="0" t="n">
        <v>1284.07</v>
      </c>
      <c r="F144" s="0" t="n">
        <v>-703</v>
      </c>
      <c r="G144" s="4" t="s">
        <v>269</v>
      </c>
      <c r="H144" s="1" t="n">
        <f aca="false">C144 - B144</f>
        <v>1.73000000000002</v>
      </c>
      <c r="I144" s="1" t="n">
        <f aca="false">B144 - D144</f>
        <v>13.8899999999999</v>
      </c>
      <c r="J144" s="1" t="n">
        <f aca="false">E144 - B144</f>
        <v>-7.02999999999997</v>
      </c>
      <c r="K144" s="2" t="n">
        <f aca="false">IF(H144&gt;I144, H144, I144)</f>
        <v>13.8899999999999</v>
      </c>
      <c r="L144" s="2" t="n">
        <f aca="false">IF(H144&lt;I144,H144, I144)</f>
        <v>1.73000000000002</v>
      </c>
      <c r="M144" s="0" t="n">
        <f aca="false">IF(J144 &lt; 0, J144 * -1, J144)</f>
        <v>7.02999999999997</v>
      </c>
    </row>
    <row collapsed="false" customFormat="false" customHeight="false" hidden="false" ht="12.1" outlineLevel="0" r="145">
      <c r="A145" s="0" t="s">
        <v>270</v>
      </c>
      <c r="B145" s="0" t="n">
        <v>1295.5</v>
      </c>
      <c r="C145" s="0" t="n">
        <v>1298.11</v>
      </c>
      <c r="D145" s="0" t="n">
        <v>1284.94</v>
      </c>
      <c r="E145" s="0" t="n">
        <v>1291.2</v>
      </c>
      <c r="F145" s="0" t="n">
        <v>-430</v>
      </c>
      <c r="G145" s="4" t="s">
        <v>68</v>
      </c>
      <c r="H145" s="1" t="n">
        <f aca="false">C145 - B145</f>
        <v>2.6099999999999</v>
      </c>
      <c r="I145" s="1" t="n">
        <f aca="false">B145 - D145</f>
        <v>10.5599999999999</v>
      </c>
      <c r="J145" s="1" t="n">
        <f aca="false">E145 - B145</f>
        <v>-4.29999999999995</v>
      </c>
      <c r="K145" s="2" t="n">
        <f aca="false">IF(H145&gt;I145, H145, I145)</f>
        <v>10.5599999999999</v>
      </c>
      <c r="L145" s="2" t="n">
        <f aca="false">IF(H145&lt;I145,H145, I145)</f>
        <v>2.6099999999999</v>
      </c>
      <c r="M145" s="0" t="n">
        <f aca="false">IF(J145 &lt; 0, J145 * -1, J145)</f>
        <v>4.29999999999995</v>
      </c>
    </row>
    <row collapsed="false" customFormat="false" customHeight="false" hidden="false" ht="12.1" outlineLevel="0" r="146">
      <c r="A146" s="0" t="s">
        <v>271</v>
      </c>
      <c r="B146" s="0" t="n">
        <v>1295.25</v>
      </c>
      <c r="C146" s="0" t="n">
        <v>1301.31</v>
      </c>
      <c r="D146" s="0" t="n">
        <v>1286.21</v>
      </c>
      <c r="E146" s="0" t="n">
        <v>1295.61</v>
      </c>
      <c r="F146" s="0" t="n">
        <v>36</v>
      </c>
      <c r="G146" s="4" t="s">
        <v>20</v>
      </c>
      <c r="H146" s="1" t="n">
        <f aca="false">C146 - B146</f>
        <v>6.05999999999995</v>
      </c>
      <c r="I146" s="1" t="n">
        <f aca="false">B146 - D146</f>
        <v>9.03999999999996</v>
      </c>
      <c r="J146" s="1" t="n">
        <f aca="false">E146 - B146</f>
        <v>0.3599999999999</v>
      </c>
      <c r="K146" s="2" t="n">
        <f aca="false">IF(H146&gt;I146, H146, I146)</f>
        <v>9.03999999999996</v>
      </c>
      <c r="L146" s="2" t="n">
        <f aca="false">IF(H146&lt;I146,H146, I146)</f>
        <v>6.05999999999995</v>
      </c>
      <c r="M146" s="0" t="n">
        <f aca="false">IF(J146 &lt; 0, J146 * -1, J146)</f>
        <v>0.3599999999999</v>
      </c>
    </row>
    <row collapsed="false" customFormat="false" customHeight="false" hidden="false" ht="12.1" outlineLevel="0" r="147">
      <c r="A147" s="0" t="s">
        <v>272</v>
      </c>
      <c r="B147" s="0" t="n">
        <v>1302.04</v>
      </c>
      <c r="C147" s="0" t="n">
        <v>1306.43</v>
      </c>
      <c r="D147" s="0" t="n">
        <v>1291.96</v>
      </c>
      <c r="E147" s="0" t="n">
        <v>1296.48</v>
      </c>
      <c r="F147" s="0" t="n">
        <v>-556</v>
      </c>
      <c r="G147" s="4" t="s">
        <v>168</v>
      </c>
      <c r="H147" s="1" t="n">
        <f aca="false">C147 - B147</f>
        <v>4.3900000000001</v>
      </c>
      <c r="I147" s="1" t="n">
        <f aca="false">B147 - D147</f>
        <v>10.0799999999999</v>
      </c>
      <c r="J147" s="1" t="n">
        <f aca="false">E147 - B147</f>
        <v>-5.55999999999995</v>
      </c>
      <c r="K147" s="2" t="n">
        <f aca="false">IF(H147&gt;I147, H147, I147)</f>
        <v>10.0799999999999</v>
      </c>
      <c r="L147" s="2" t="n">
        <f aca="false">IF(H147&lt;I147,H147, I147)</f>
        <v>4.3900000000001</v>
      </c>
      <c r="M147" s="0" t="n">
        <f aca="false">IF(J147 &lt; 0, J147 * -1, J147)</f>
        <v>5.55999999999995</v>
      </c>
    </row>
    <row collapsed="false" customFormat="false" customHeight="false" hidden="false" ht="12.1" outlineLevel="0" r="148">
      <c r="A148" s="0" t="s">
        <v>273</v>
      </c>
      <c r="B148" s="0" t="n">
        <v>1293</v>
      </c>
      <c r="C148" s="0" t="n">
        <v>1304.95</v>
      </c>
      <c r="D148" s="0" t="n">
        <v>1290.37</v>
      </c>
      <c r="E148" s="0" t="n">
        <v>1302.65</v>
      </c>
      <c r="F148" s="0" t="n">
        <v>965</v>
      </c>
      <c r="G148" s="4" t="s">
        <v>265</v>
      </c>
      <c r="H148" s="1" t="n">
        <f aca="false">C148 - B148</f>
        <v>11.95</v>
      </c>
      <c r="I148" s="1" t="n">
        <f aca="false">B148 - D148</f>
        <v>2.63000000000011</v>
      </c>
      <c r="J148" s="1" t="n">
        <f aca="false">E148 - B148</f>
        <v>9.65000000000009</v>
      </c>
      <c r="K148" s="2" t="n">
        <f aca="false">IF(H148&gt;I148, H148, I148)</f>
        <v>11.95</v>
      </c>
      <c r="L148" s="2" t="n">
        <f aca="false">IF(H148&lt;I148,H148, I148)</f>
        <v>2.63000000000011</v>
      </c>
      <c r="M148" s="0" t="n">
        <f aca="false">IF(J148 &lt; 0, J148 * -1, J148)</f>
        <v>9.65000000000009</v>
      </c>
    </row>
    <row collapsed="false" customFormat="false" customHeight="false" hidden="false" ht="12.1" outlineLevel="0" r="149">
      <c r="A149" s="0" t="s">
        <v>274</v>
      </c>
      <c r="B149" s="0" t="n">
        <v>1283.72</v>
      </c>
      <c r="C149" s="0" t="n">
        <v>1298.48</v>
      </c>
      <c r="D149" s="0" t="n">
        <v>1268.48</v>
      </c>
      <c r="E149" s="0" t="n">
        <v>1293.06</v>
      </c>
      <c r="F149" s="0" t="n">
        <v>934</v>
      </c>
      <c r="G149" s="4" t="s">
        <v>275</v>
      </c>
      <c r="H149" s="1" t="n">
        <f aca="false">C149 - B149</f>
        <v>14.76</v>
      </c>
      <c r="I149" s="1" t="n">
        <f aca="false">B149 - D149</f>
        <v>15.24</v>
      </c>
      <c r="J149" s="1" t="n">
        <f aca="false">E149 - B149</f>
        <v>9.33999999999992</v>
      </c>
      <c r="K149" s="2" t="n">
        <f aca="false">IF(H149&gt;I149, H149, I149)</f>
        <v>15.24</v>
      </c>
      <c r="L149" s="2" t="n">
        <f aca="false">IF(H149&lt;I149,H149, I149)</f>
        <v>14.76</v>
      </c>
      <c r="M149" s="0" t="n">
        <f aca="false">IF(J149 &lt; 0, J149 * -1, J149)</f>
        <v>9.33999999999992</v>
      </c>
    </row>
    <row collapsed="false" customFormat="false" customHeight="false" hidden="false" ht="12.1" outlineLevel="0" r="150">
      <c r="A150" s="0" t="s">
        <v>276</v>
      </c>
      <c r="B150" s="0" t="n">
        <v>1283.02</v>
      </c>
      <c r="C150" s="0" t="n">
        <v>1288.98</v>
      </c>
      <c r="D150" s="0" t="n">
        <v>1280.87</v>
      </c>
      <c r="E150" s="0" t="n">
        <v>1283.66</v>
      </c>
      <c r="F150" s="0" t="n">
        <v>64</v>
      </c>
      <c r="G150" s="4" t="s">
        <v>14</v>
      </c>
      <c r="H150" s="1" t="n">
        <f aca="false">C150 - B150</f>
        <v>5.96000000000004</v>
      </c>
      <c r="I150" s="1" t="n">
        <f aca="false">B150 - D150</f>
        <v>2.15000000000009</v>
      </c>
      <c r="J150" s="1" t="n">
        <f aca="false">E150 - B150</f>
        <v>0.6400000000001</v>
      </c>
      <c r="K150" s="2" t="n">
        <f aca="false">IF(H150&gt;I150, H150, I150)</f>
        <v>5.96000000000004</v>
      </c>
      <c r="L150" s="2" t="n">
        <f aca="false">IF(H150&lt;I150,H150, I150)</f>
        <v>2.15000000000009</v>
      </c>
      <c r="M150" s="0" t="n">
        <f aca="false">IF(J150 &lt; 0, J150 * -1, J150)</f>
        <v>0.6400000000001</v>
      </c>
    </row>
    <row collapsed="false" customFormat="false" customHeight="false" hidden="false" ht="12.1" outlineLevel="0" r="151">
      <c r="A151" s="0" t="s">
        <v>277</v>
      </c>
      <c r="B151" s="0" t="n">
        <v>1289.57</v>
      </c>
      <c r="C151" s="0" t="n">
        <v>1292.74</v>
      </c>
      <c r="D151" s="0" t="n">
        <v>1276.97</v>
      </c>
      <c r="E151" s="0" t="n">
        <v>1283.66</v>
      </c>
      <c r="F151" s="0" t="n">
        <v>-591</v>
      </c>
      <c r="G151" s="4" t="s">
        <v>94</v>
      </c>
      <c r="H151" s="1" t="n">
        <f aca="false">C151 - B151</f>
        <v>3.17000000000007</v>
      </c>
      <c r="I151" s="1" t="n">
        <f aca="false">B151 - D151</f>
        <v>12.5999999999999</v>
      </c>
      <c r="J151" s="1" t="n">
        <f aca="false">E151 - B151</f>
        <v>-5.90999999999985</v>
      </c>
      <c r="K151" s="2" t="n">
        <f aca="false">IF(H151&gt;I151, H151, I151)</f>
        <v>12.5999999999999</v>
      </c>
      <c r="L151" s="2" t="n">
        <f aca="false">IF(H151&lt;I151,H151, I151)</f>
        <v>3.17000000000007</v>
      </c>
      <c r="M151" s="0" t="n">
        <f aca="false">IF(J151 &lt; 0, J151 * -1, J151)</f>
        <v>5.90999999999985</v>
      </c>
    </row>
    <row collapsed="false" customFormat="false" customHeight="false" hidden="false" ht="12.1" outlineLevel="0" r="152">
      <c r="A152" s="0" t="s">
        <v>278</v>
      </c>
      <c r="B152" s="0" t="n">
        <v>1297.64</v>
      </c>
      <c r="C152" s="0" t="n">
        <v>1301.47</v>
      </c>
      <c r="D152" s="0" t="n">
        <v>1281.85</v>
      </c>
      <c r="E152" s="0" t="n">
        <v>1289.69</v>
      </c>
      <c r="F152" s="0" t="n">
        <v>-795</v>
      </c>
      <c r="G152" s="4" t="s">
        <v>181</v>
      </c>
      <c r="H152" s="1" t="n">
        <f aca="false">C152 - B152</f>
        <v>3.82999999999993</v>
      </c>
      <c r="I152" s="1" t="n">
        <f aca="false">B152 - D152</f>
        <v>15.7900000000002</v>
      </c>
      <c r="J152" s="1" t="n">
        <f aca="false">E152 - B152</f>
        <v>-7.95000000000005</v>
      </c>
      <c r="K152" s="2" t="n">
        <f aca="false">IF(H152&gt;I152, H152, I152)</f>
        <v>15.7900000000002</v>
      </c>
      <c r="L152" s="2" t="n">
        <f aca="false">IF(H152&lt;I152,H152, I152)</f>
        <v>3.82999999999993</v>
      </c>
      <c r="M152" s="0" t="n">
        <f aca="false">IF(J152 &lt; 0, J152 * -1, J152)</f>
        <v>7.95000000000005</v>
      </c>
    </row>
    <row collapsed="false" customFormat="false" customHeight="false" hidden="false" ht="12.1" outlineLevel="0" r="153">
      <c r="A153" s="0" t="s">
        <v>279</v>
      </c>
      <c r="B153" s="0" t="n">
        <v>1294.23</v>
      </c>
      <c r="C153" s="0" t="n">
        <v>1295.15</v>
      </c>
      <c r="D153" s="0" t="n">
        <v>1294.23</v>
      </c>
      <c r="E153" s="0" t="n">
        <v>1294.46</v>
      </c>
      <c r="F153" s="0" t="n">
        <v>23</v>
      </c>
      <c r="G153" s="4" t="s">
        <v>248</v>
      </c>
      <c r="H153" s="1" t="n">
        <f aca="false">C153 - B153</f>
        <v>0.920000000000073</v>
      </c>
      <c r="I153" s="1" t="n">
        <f aca="false">B153 - D153</f>
        <v>0</v>
      </c>
      <c r="J153" s="1" t="n">
        <f aca="false">E153 - B153</f>
        <v>0.230000000000018</v>
      </c>
      <c r="K153" s="2" t="n">
        <f aca="false">IF(H153&gt;I153, H153, I153)</f>
        <v>0.920000000000073</v>
      </c>
      <c r="L153" s="2" t="n">
        <f aca="false">IF(H153&lt;I153,H153, I153)</f>
        <v>0</v>
      </c>
      <c r="M153" s="0" t="n">
        <f aca="false">IF(J153 &lt; 0, J153 * -1, J153)</f>
        <v>0.230000000000018</v>
      </c>
    </row>
    <row collapsed="false" customFormat="false" customHeight="false" hidden="false" ht="12.1" outlineLevel="0" r="154">
      <c r="A154" s="0" t="s">
        <v>280</v>
      </c>
      <c r="B154" s="0" t="n">
        <v>1301.64</v>
      </c>
      <c r="C154" s="0" t="n">
        <v>1304.1</v>
      </c>
      <c r="D154" s="0" t="n">
        <v>1293.09</v>
      </c>
      <c r="E154" s="0" t="n">
        <v>1294.91</v>
      </c>
      <c r="F154" s="0" t="n">
        <v>-673</v>
      </c>
      <c r="G154" s="4" t="s">
        <v>232</v>
      </c>
      <c r="H154" s="1" t="n">
        <f aca="false">C154 - B154</f>
        <v>2.45999999999981</v>
      </c>
      <c r="I154" s="1" t="n">
        <f aca="false">B154 - D154</f>
        <v>8.55000000000018</v>
      </c>
      <c r="J154" s="1" t="n">
        <f aca="false">E154 - B154</f>
        <v>-6.73000000000002</v>
      </c>
      <c r="K154" s="2" t="n">
        <f aca="false">IF(H154&gt;I154, H154, I154)</f>
        <v>8.55000000000018</v>
      </c>
      <c r="L154" s="2" t="n">
        <f aca="false">IF(H154&lt;I154,H154, I154)</f>
        <v>2.45999999999981</v>
      </c>
      <c r="M154" s="0" t="n">
        <f aca="false">IF(J154 &lt; 0, J154 * -1, J154)</f>
        <v>6.73000000000002</v>
      </c>
    </row>
    <row collapsed="false" customFormat="false" customHeight="false" hidden="false" ht="12.1" outlineLevel="0" r="155">
      <c r="A155" s="0" t="s">
        <v>281</v>
      </c>
      <c r="B155" s="0" t="n">
        <v>1302.1</v>
      </c>
      <c r="C155" s="0" t="n">
        <v>1307.04</v>
      </c>
      <c r="D155" s="0" t="n">
        <v>1293.5</v>
      </c>
      <c r="E155" s="0" t="n">
        <v>1302.1</v>
      </c>
      <c r="F155" s="0" t="n">
        <v>0</v>
      </c>
      <c r="G155" s="4" t="s">
        <v>64</v>
      </c>
      <c r="H155" s="1" t="n">
        <f aca="false">C155 - B155</f>
        <v>4.94000000000005</v>
      </c>
      <c r="I155" s="1" t="n">
        <f aca="false">B155 - D155</f>
        <v>8.59999999999991</v>
      </c>
      <c r="J155" s="1" t="n">
        <f aca="false">E155 - B155</f>
        <v>0</v>
      </c>
      <c r="K155" s="2" t="n">
        <f aca="false">IF(H155&gt;I155, H155, I155)</f>
        <v>8.59999999999991</v>
      </c>
      <c r="L155" s="2" t="n">
        <f aca="false">IF(H155&lt;I155,H155, I155)</f>
        <v>4.94000000000005</v>
      </c>
      <c r="M155" s="0" t="n">
        <f aca="false">IF(J155 &lt; 0, J155 * -1, J155)</f>
        <v>0</v>
      </c>
    </row>
    <row collapsed="false" customFormat="false" customHeight="false" hidden="false" ht="12.1" outlineLevel="0" r="156">
      <c r="A156" s="0" t="s">
        <v>282</v>
      </c>
      <c r="B156" s="0" t="n">
        <v>1326.96</v>
      </c>
      <c r="C156" s="0" t="n">
        <v>1328.14</v>
      </c>
      <c r="D156" s="0" t="n">
        <v>1286.27</v>
      </c>
      <c r="E156" s="0" t="n">
        <v>1302.45</v>
      </c>
      <c r="F156" s="0" t="n">
        <v>-2451</v>
      </c>
      <c r="G156" s="4" t="s">
        <v>283</v>
      </c>
      <c r="H156" s="1" t="n">
        <f aca="false">C156 - B156</f>
        <v>1.18000000000006</v>
      </c>
      <c r="I156" s="1" t="n">
        <f aca="false">B156 - D156</f>
        <v>40.6900000000001</v>
      </c>
      <c r="J156" s="1" t="n">
        <f aca="false">E156 - B156</f>
        <v>-24.51</v>
      </c>
      <c r="K156" s="2" t="n">
        <f aca="false">IF(H156&gt;I156, H156, I156)</f>
        <v>40.6900000000001</v>
      </c>
      <c r="L156" s="2" t="n">
        <f aca="false">IF(H156&lt;I156,H156, I156)</f>
        <v>1.18000000000006</v>
      </c>
      <c r="M156" s="0" t="n">
        <f aca="false">IF(J156 &lt; 0, J156 * -1, J156)</f>
        <v>24.51</v>
      </c>
    </row>
    <row collapsed="false" customFormat="false" customHeight="false" hidden="false" ht="12.1" outlineLevel="0" r="157">
      <c r="A157" s="0" t="s">
        <v>284</v>
      </c>
      <c r="B157" s="0" t="n">
        <v>1320.3</v>
      </c>
      <c r="C157" s="0" t="n">
        <v>1331.08</v>
      </c>
      <c r="D157" s="0" t="n">
        <v>1318.68</v>
      </c>
      <c r="E157" s="0" t="n">
        <v>1327.54</v>
      </c>
      <c r="F157" s="0" t="n">
        <v>724</v>
      </c>
      <c r="G157" s="4" t="s">
        <v>285</v>
      </c>
      <c r="H157" s="1" t="n">
        <f aca="false">C157 - B157</f>
        <v>10.78</v>
      </c>
      <c r="I157" s="1" t="n">
        <f aca="false">B157 - D157</f>
        <v>1.61999999999989</v>
      </c>
      <c r="J157" s="1" t="n">
        <f aca="false">E157 - B157</f>
        <v>7.24000000000001</v>
      </c>
      <c r="K157" s="2" t="n">
        <f aca="false">IF(H157&gt;I157, H157, I157)</f>
        <v>10.78</v>
      </c>
      <c r="L157" s="2" t="n">
        <f aca="false">IF(H157&lt;I157,H157, I157)</f>
        <v>1.61999999999989</v>
      </c>
      <c r="M157" s="0" t="n">
        <f aca="false">IF(J157 &lt; 0, J157 * -1, J157)</f>
        <v>7.24000000000001</v>
      </c>
    </row>
    <row collapsed="false" customFormat="false" customHeight="false" hidden="false" ht="12.1" outlineLevel="0" r="158">
      <c r="A158" s="0" t="s">
        <v>286</v>
      </c>
      <c r="B158" s="0" t="n">
        <v>1317.97</v>
      </c>
      <c r="C158" s="0" t="n">
        <v>1323.8</v>
      </c>
      <c r="D158" s="0" t="n">
        <v>1314.11</v>
      </c>
      <c r="E158" s="0" t="n">
        <v>1318.22</v>
      </c>
      <c r="F158" s="0" t="n">
        <v>25</v>
      </c>
      <c r="G158" s="4" t="s">
        <v>248</v>
      </c>
      <c r="H158" s="1" t="n">
        <f aca="false">C158 - B158</f>
        <v>5.82999999999993</v>
      </c>
      <c r="I158" s="1" t="n">
        <f aca="false">B158 - D158</f>
        <v>3.86000000000013</v>
      </c>
      <c r="J158" s="1" t="n">
        <f aca="false">E158 - B158</f>
        <v>0.25</v>
      </c>
      <c r="K158" s="2" t="n">
        <f aca="false">IF(H158&gt;I158, H158, I158)</f>
        <v>5.82999999999993</v>
      </c>
      <c r="L158" s="2" t="n">
        <f aca="false">IF(H158&lt;I158,H158, I158)</f>
        <v>3.86000000000013</v>
      </c>
      <c r="M158" s="0" t="n">
        <f aca="false">IF(J158 &lt; 0, J158 * -1, J158)</f>
        <v>0.25</v>
      </c>
    </row>
    <row collapsed="false" customFormat="false" customHeight="false" hidden="false" ht="12.1" outlineLevel="0" r="159">
      <c r="A159" s="0" t="s">
        <v>287</v>
      </c>
      <c r="B159" s="0" t="n">
        <v>1312.04</v>
      </c>
      <c r="C159" s="0" t="n">
        <v>1324.48</v>
      </c>
      <c r="D159" s="0" t="n">
        <v>1310.74</v>
      </c>
      <c r="E159" s="0" t="n">
        <v>1318.41</v>
      </c>
      <c r="F159" s="0" t="n">
        <v>637</v>
      </c>
      <c r="G159" s="4" t="s">
        <v>257</v>
      </c>
      <c r="H159" s="1" t="n">
        <f aca="false">C159 - B159</f>
        <v>12.4400000000001</v>
      </c>
      <c r="I159" s="1" t="n">
        <f aca="false">B159 - D159</f>
        <v>1.29999999999995</v>
      </c>
      <c r="J159" s="1" t="n">
        <f aca="false">E159 - B159</f>
        <v>6.37000000000012</v>
      </c>
      <c r="K159" s="2" t="n">
        <f aca="false">IF(H159&gt;I159, H159, I159)</f>
        <v>12.4400000000001</v>
      </c>
      <c r="L159" s="2" t="n">
        <f aca="false">IF(H159&lt;I159,H159, I159)</f>
        <v>1.29999999999995</v>
      </c>
      <c r="M159" s="0" t="n">
        <f aca="false">IF(J159 &lt; 0, J159 * -1, J159)</f>
        <v>6.37000000000012</v>
      </c>
    </row>
    <row collapsed="false" customFormat="false" customHeight="false" hidden="false" ht="12.1" outlineLevel="0" r="160">
      <c r="A160" s="0" t="s">
        <v>288</v>
      </c>
      <c r="B160" s="0" t="n">
        <v>1308.17</v>
      </c>
      <c r="C160" s="0" t="n">
        <v>1315.03</v>
      </c>
      <c r="D160" s="0" t="n">
        <v>1300.83</v>
      </c>
      <c r="E160" s="0" t="n">
        <v>1311.66</v>
      </c>
      <c r="F160" s="0" t="n">
        <v>349</v>
      </c>
      <c r="G160" s="4" t="s">
        <v>289</v>
      </c>
      <c r="H160" s="1" t="n">
        <f aca="false">C160 - B160</f>
        <v>6.8599999999999</v>
      </c>
      <c r="I160" s="1" t="n">
        <f aca="false">B160 - D160</f>
        <v>7.34000000000015</v>
      </c>
      <c r="J160" s="1" t="n">
        <f aca="false">E160 - B160</f>
        <v>3.49000000000001</v>
      </c>
      <c r="K160" s="2" t="n">
        <f aca="false">IF(H160&gt;I160, H160, I160)</f>
        <v>7.34000000000015</v>
      </c>
      <c r="L160" s="2" t="n">
        <f aca="false">IF(H160&lt;I160,H160, I160)</f>
        <v>6.8599999999999</v>
      </c>
      <c r="M160" s="0" t="n">
        <f aca="false">IF(J160 &lt; 0, J160 * -1, J160)</f>
        <v>3.49000000000001</v>
      </c>
    </row>
    <row collapsed="false" customFormat="false" customHeight="false" hidden="false" ht="12.1" outlineLevel="0" r="161">
      <c r="A161" s="0" t="s">
        <v>290</v>
      </c>
      <c r="B161" s="0" t="n">
        <v>1296.65</v>
      </c>
      <c r="C161" s="0" t="n">
        <v>1314.39</v>
      </c>
      <c r="D161" s="0" t="n">
        <v>1296.32</v>
      </c>
      <c r="E161" s="0" t="n">
        <v>1308.36</v>
      </c>
      <c r="F161" s="0" t="n">
        <v>1171</v>
      </c>
      <c r="G161" s="4" t="s">
        <v>291</v>
      </c>
      <c r="H161" s="1" t="n">
        <f aca="false">C161 - B161</f>
        <v>17.74</v>
      </c>
      <c r="I161" s="1" t="n">
        <f aca="false">B161 - D161</f>
        <v>0.330000000000155</v>
      </c>
      <c r="J161" s="1" t="n">
        <f aca="false">E161 - B161</f>
        <v>11.7099999999998</v>
      </c>
      <c r="K161" s="2" t="n">
        <f aca="false">IF(H161&gt;I161, H161, I161)</f>
        <v>17.74</v>
      </c>
      <c r="L161" s="2" t="n">
        <f aca="false">IF(H161&lt;I161,H161, I161)</f>
        <v>0.330000000000155</v>
      </c>
      <c r="M161" s="0" t="n">
        <f aca="false">IF(J161 &lt; 0, J161 * -1, J161)</f>
        <v>11.7099999999998</v>
      </c>
    </row>
    <row collapsed="false" customFormat="false" customHeight="false" hidden="false" ht="12.1" outlineLevel="0" r="162">
      <c r="A162" s="0" t="s">
        <v>292</v>
      </c>
      <c r="B162" s="0" t="n">
        <v>1303.25</v>
      </c>
      <c r="C162" s="0" t="n">
        <v>1304.14</v>
      </c>
      <c r="D162" s="0" t="n">
        <v>1295.63</v>
      </c>
      <c r="E162" s="0" t="n">
        <v>1297.01</v>
      </c>
      <c r="F162" s="0" t="n">
        <v>-624</v>
      </c>
      <c r="G162" s="4" t="s">
        <v>293</v>
      </c>
      <c r="H162" s="1" t="n">
        <f aca="false">C162 - B162</f>
        <v>0.8900000000001</v>
      </c>
      <c r="I162" s="1" t="n">
        <f aca="false">B162 - D162</f>
        <v>7.61999999999989</v>
      </c>
      <c r="J162" s="1" t="n">
        <f aca="false">E162 - B162</f>
        <v>-6.24000000000001</v>
      </c>
      <c r="K162" s="2" t="n">
        <f aca="false">IF(H162&gt;I162, H162, I162)</f>
        <v>7.61999999999989</v>
      </c>
      <c r="L162" s="2" t="n">
        <f aca="false">IF(H162&lt;I162,H162, I162)</f>
        <v>0.8900000000001</v>
      </c>
      <c r="M162" s="0" t="n">
        <f aca="false">IF(J162 &lt; 0, J162 * -1, J162)</f>
        <v>6.24000000000001</v>
      </c>
    </row>
    <row collapsed="false" customFormat="false" customHeight="false" hidden="false" ht="12.1" outlineLevel="0" r="163">
      <c r="A163" s="0" t="s">
        <v>294</v>
      </c>
      <c r="B163" s="0" t="n">
        <v>1285.99</v>
      </c>
      <c r="C163" s="0" t="n">
        <v>1306.65</v>
      </c>
      <c r="D163" s="0" t="n">
        <v>1284.17</v>
      </c>
      <c r="E163" s="0" t="n">
        <v>1303.86</v>
      </c>
      <c r="F163" s="0" t="n">
        <v>1787</v>
      </c>
      <c r="G163" s="4" t="s">
        <v>295</v>
      </c>
      <c r="H163" s="1" t="n">
        <f aca="false">C163 - B163</f>
        <v>20.6600000000001</v>
      </c>
      <c r="I163" s="1" t="n">
        <f aca="false">B163 - D163</f>
        <v>1.81999999999994</v>
      </c>
      <c r="J163" s="1" t="n">
        <f aca="false">E163 - B163</f>
        <v>17.8699999999999</v>
      </c>
      <c r="K163" s="2" t="n">
        <f aca="false">IF(H163&gt;I163, H163, I163)</f>
        <v>20.6600000000001</v>
      </c>
      <c r="L163" s="2" t="n">
        <f aca="false">IF(H163&lt;I163,H163, I163)</f>
        <v>1.81999999999994</v>
      </c>
      <c r="M163" s="0" t="n">
        <f aca="false">IF(J163 &lt; 0, J163 * -1, J163)</f>
        <v>17.8699999999999</v>
      </c>
    </row>
    <row collapsed="false" customFormat="false" customHeight="false" hidden="false" ht="12.1" outlineLevel="0" r="164">
      <c r="A164" s="0" t="s">
        <v>296</v>
      </c>
      <c r="B164" s="0" t="n">
        <v>1289.64</v>
      </c>
      <c r="C164" s="0" t="n">
        <v>1293.89</v>
      </c>
      <c r="D164" s="0" t="n">
        <v>1281.69</v>
      </c>
      <c r="E164" s="0" t="n">
        <v>1286.39</v>
      </c>
      <c r="F164" s="0" t="n">
        <v>-325</v>
      </c>
      <c r="G164" s="4" t="s">
        <v>52</v>
      </c>
      <c r="H164" s="1" t="n">
        <f aca="false">C164 - B164</f>
        <v>4.25</v>
      </c>
      <c r="I164" s="1" t="n">
        <f aca="false">B164 - D164</f>
        <v>7.95000000000005</v>
      </c>
      <c r="J164" s="1" t="n">
        <f aca="false">E164 - B164</f>
        <v>-3.25</v>
      </c>
      <c r="K164" s="2" t="n">
        <f aca="false">IF(H164&gt;I164, H164, I164)</f>
        <v>7.95000000000005</v>
      </c>
      <c r="L164" s="2" t="n">
        <f aca="false">IF(H164&lt;I164,H164, I164)</f>
        <v>4.25</v>
      </c>
      <c r="M164" s="0" t="n">
        <f aca="false">IF(J164 &lt; 0, J164 * -1, J164)</f>
        <v>3.25</v>
      </c>
    </row>
    <row collapsed="false" customFormat="false" customHeight="false" hidden="false" ht="12.1" outlineLevel="0" r="165">
      <c r="A165" s="0" t="s">
        <v>297</v>
      </c>
      <c r="B165" s="0" t="n">
        <v>1278.77</v>
      </c>
      <c r="C165" s="0" t="n">
        <v>1294.51</v>
      </c>
      <c r="D165" s="0" t="n">
        <v>1278.25</v>
      </c>
      <c r="E165" s="0" t="n">
        <v>1289.57</v>
      </c>
      <c r="F165" s="0" t="n">
        <v>1080</v>
      </c>
      <c r="G165" s="4" t="s">
        <v>298</v>
      </c>
      <c r="H165" s="1" t="n">
        <f aca="false">C165 - B165</f>
        <v>15.74</v>
      </c>
      <c r="I165" s="1" t="n">
        <f aca="false">B165 - D165</f>
        <v>0.519999999999982</v>
      </c>
      <c r="J165" s="1" t="n">
        <f aca="false">E165 - B165</f>
        <v>10.8</v>
      </c>
      <c r="K165" s="2" t="n">
        <f aca="false">IF(H165&gt;I165, H165, I165)</f>
        <v>15.74</v>
      </c>
      <c r="L165" s="2" t="n">
        <f aca="false">IF(H165&lt;I165,H165, I165)</f>
        <v>0.519999999999982</v>
      </c>
      <c r="M165" s="0" t="n">
        <f aca="false">IF(J165 &lt; 0, J165 * -1, J165)</f>
        <v>10.8</v>
      </c>
    </row>
    <row collapsed="false" customFormat="false" customHeight="false" hidden="false" ht="12.1" outlineLevel="0" r="166">
      <c r="A166" s="0" t="s">
        <v>299</v>
      </c>
      <c r="B166" s="0" t="n">
        <v>1283.73</v>
      </c>
      <c r="C166" s="0" t="n">
        <v>1287.99</v>
      </c>
      <c r="D166" s="0" t="n">
        <v>1277.64</v>
      </c>
      <c r="E166" s="0" t="n">
        <v>1278.49</v>
      </c>
      <c r="F166" s="0" t="n">
        <v>-524</v>
      </c>
      <c r="G166" s="4" t="s">
        <v>300</v>
      </c>
      <c r="H166" s="1" t="n">
        <f aca="false">C166 - B166</f>
        <v>4.25999999999999</v>
      </c>
      <c r="I166" s="1" t="n">
        <f aca="false">B166 - D166</f>
        <v>6.08999999999992</v>
      </c>
      <c r="J166" s="1" t="n">
        <f aca="false">E166 - B166</f>
        <v>-5.24000000000001</v>
      </c>
      <c r="K166" s="2" t="n">
        <f aca="false">IF(H166&gt;I166, H166, I166)</f>
        <v>6.08999999999992</v>
      </c>
      <c r="L166" s="2" t="n">
        <f aca="false">IF(H166&lt;I166,H166, I166)</f>
        <v>4.25999999999999</v>
      </c>
      <c r="M166" s="0" t="n">
        <f aca="false">IF(J166 &lt; 0, J166 * -1, J166)</f>
        <v>5.24000000000001</v>
      </c>
    </row>
    <row collapsed="false" customFormat="false" customHeight="false" hidden="false" ht="12.1" outlineLevel="0" r="167">
      <c r="A167" s="0" t="s">
        <v>301</v>
      </c>
      <c r="B167" s="0" t="n">
        <v>1293.7</v>
      </c>
      <c r="C167" s="0" t="n">
        <v>1298.47</v>
      </c>
      <c r="D167" s="0" t="n">
        <v>1282.42</v>
      </c>
      <c r="E167" s="0" t="n">
        <v>1283.78</v>
      </c>
      <c r="F167" s="0" t="n">
        <v>-992</v>
      </c>
      <c r="G167" s="4" t="s">
        <v>100</v>
      </c>
      <c r="H167" s="1" t="n">
        <f aca="false">C167 - B167</f>
        <v>4.76999999999998</v>
      </c>
      <c r="I167" s="1" t="n">
        <f aca="false">B167 - D167</f>
        <v>11.28</v>
      </c>
      <c r="J167" s="1" t="n">
        <f aca="false">E167 - B167</f>
        <v>-9.92000000000007</v>
      </c>
      <c r="K167" s="2" t="n">
        <f aca="false">IF(H167&gt;I167, H167, I167)</f>
        <v>11.28</v>
      </c>
      <c r="L167" s="2" t="n">
        <f aca="false">IF(H167&lt;I167,H167, I167)</f>
        <v>4.76999999999998</v>
      </c>
      <c r="M167" s="0" t="n">
        <f aca="false">IF(J167 &lt; 0, J167 * -1, J167)</f>
        <v>9.92000000000007</v>
      </c>
    </row>
    <row collapsed="false" customFormat="false" customHeight="false" hidden="false" ht="12.1" outlineLevel="0" r="168">
      <c r="A168" s="0" t="s">
        <v>302</v>
      </c>
      <c r="B168" s="0" t="n">
        <v>1291.02</v>
      </c>
      <c r="C168" s="0" t="n">
        <v>1298.68</v>
      </c>
      <c r="D168" s="0" t="n">
        <v>1285.65</v>
      </c>
      <c r="E168" s="0" t="n">
        <v>1295.49</v>
      </c>
      <c r="F168" s="0" t="n">
        <v>447</v>
      </c>
      <c r="G168" s="4" t="s">
        <v>303</v>
      </c>
      <c r="H168" s="1" t="n">
        <f aca="false">C168 - B168</f>
        <v>7.66000000000008</v>
      </c>
      <c r="I168" s="1" t="n">
        <f aca="false">B168 - D168</f>
        <v>5.36999999999989</v>
      </c>
      <c r="J168" s="1" t="n">
        <f aca="false">E168 - B168</f>
        <v>4.47000000000003</v>
      </c>
      <c r="K168" s="2" t="n">
        <f aca="false">IF(H168&gt;I168, H168, I168)</f>
        <v>7.66000000000008</v>
      </c>
      <c r="L168" s="2" t="n">
        <f aca="false">IF(H168&lt;I168,H168, I168)</f>
        <v>5.36999999999989</v>
      </c>
      <c r="M168" s="0" t="n">
        <f aca="false">IF(J168 &lt; 0, J168 * -1, J168)</f>
        <v>4.47000000000003</v>
      </c>
    </row>
    <row collapsed="false" customFormat="false" customHeight="false" hidden="false" ht="12.1" outlineLevel="0" r="169">
      <c r="A169" s="0" t="s">
        <v>304</v>
      </c>
      <c r="B169" s="0" t="n">
        <v>1304.33</v>
      </c>
      <c r="C169" s="0" t="n">
        <v>1306.79</v>
      </c>
      <c r="D169" s="0" t="n">
        <v>1289.09</v>
      </c>
      <c r="E169" s="0" t="n">
        <v>1290.91</v>
      </c>
      <c r="F169" s="0" t="n">
        <v>-1342</v>
      </c>
      <c r="G169" s="4" t="s">
        <v>305</v>
      </c>
      <c r="H169" s="1" t="n">
        <f aca="false">C169 - B169</f>
        <v>2.46000000000004</v>
      </c>
      <c r="I169" s="1" t="n">
        <f aca="false">B169 - D169</f>
        <v>15.24</v>
      </c>
      <c r="J169" s="1" t="n">
        <f aca="false">E169 - B169</f>
        <v>-13.4199999999998</v>
      </c>
      <c r="K169" s="2" t="n">
        <f aca="false">IF(H169&gt;I169, H169, I169)</f>
        <v>15.24</v>
      </c>
      <c r="L169" s="2" t="n">
        <f aca="false">IF(H169&lt;I169,H169, I169)</f>
        <v>2.46000000000004</v>
      </c>
      <c r="M169" s="0" t="n">
        <f aca="false">IF(J169 &lt; 0, J169 * -1, J169)</f>
        <v>13.4199999999998</v>
      </c>
    </row>
    <row collapsed="false" customFormat="false" customHeight="false" hidden="false" ht="12.1" outlineLevel="0" r="170">
      <c r="A170" s="0" t="s">
        <v>306</v>
      </c>
      <c r="B170" s="0" t="n">
        <v>1310.58</v>
      </c>
      <c r="C170" s="0" t="n">
        <v>1316.34</v>
      </c>
      <c r="D170" s="0" t="n">
        <v>1298.61</v>
      </c>
      <c r="E170" s="0" t="n">
        <v>1304.36</v>
      </c>
      <c r="F170" s="0" t="n">
        <v>-622</v>
      </c>
      <c r="G170" s="4" t="s">
        <v>293</v>
      </c>
      <c r="H170" s="1" t="n">
        <f aca="false">C170 - B170</f>
        <v>5.75999999999999</v>
      </c>
      <c r="I170" s="1" t="n">
        <f aca="false">B170 - D170</f>
        <v>11.97</v>
      </c>
      <c r="J170" s="1" t="n">
        <f aca="false">E170 - B170</f>
        <v>-6.22000000000003</v>
      </c>
      <c r="K170" s="2" t="n">
        <f aca="false">IF(H170&gt;I170, H170, I170)</f>
        <v>11.97</v>
      </c>
      <c r="L170" s="2" t="n">
        <f aca="false">IF(H170&lt;I170,H170, I170)</f>
        <v>5.75999999999999</v>
      </c>
      <c r="M170" s="0" t="n">
        <f aca="false">IF(J170 &lt; 0, J170 * -1, J170)</f>
        <v>6.22000000000003</v>
      </c>
    </row>
    <row collapsed="false" customFormat="false" customHeight="false" hidden="false" ht="12.1" outlineLevel="0" r="171">
      <c r="A171" s="0" t="s">
        <v>307</v>
      </c>
      <c r="B171" s="0" t="n">
        <v>1308.44</v>
      </c>
      <c r="C171" s="0" t="n">
        <v>1317.25</v>
      </c>
      <c r="D171" s="0" t="n">
        <v>1305.64</v>
      </c>
      <c r="E171" s="0" t="n">
        <v>1310.9</v>
      </c>
      <c r="F171" s="0" t="n">
        <v>246</v>
      </c>
      <c r="G171" s="4" t="s">
        <v>308</v>
      </c>
      <c r="H171" s="1" t="n">
        <f aca="false">C171 - B171</f>
        <v>8.80999999999995</v>
      </c>
      <c r="I171" s="1" t="n">
        <f aca="false">B171 - D171</f>
        <v>2.79999999999995</v>
      </c>
      <c r="J171" s="1" t="n">
        <f aca="false">E171 - B171</f>
        <v>2.46000000000004</v>
      </c>
      <c r="K171" s="2" t="n">
        <f aca="false">IF(H171&gt;I171, H171, I171)</f>
        <v>8.80999999999995</v>
      </c>
      <c r="L171" s="2" t="n">
        <f aca="false">IF(H171&lt;I171,H171, I171)</f>
        <v>2.79999999999995</v>
      </c>
      <c r="M171" s="0" t="n">
        <f aca="false">IF(J171 &lt; 0, J171 * -1, J171)</f>
        <v>2.46000000000004</v>
      </c>
    </row>
    <row collapsed="false" customFormat="false" customHeight="false" hidden="false" ht="12.1" outlineLevel="0" r="172">
      <c r="A172" s="0" t="s">
        <v>309</v>
      </c>
      <c r="B172" s="0" t="n">
        <v>1331.84</v>
      </c>
      <c r="C172" s="0" t="n">
        <v>1334.21</v>
      </c>
      <c r="D172" s="0" t="n">
        <v>1307.89</v>
      </c>
      <c r="E172" s="0" t="n">
        <v>1308.51</v>
      </c>
      <c r="F172" s="0" t="n">
        <v>-2333</v>
      </c>
      <c r="G172" s="4" t="s">
        <v>310</v>
      </c>
      <c r="H172" s="1" t="n">
        <f aca="false">C172 - B172</f>
        <v>2.37000000000012</v>
      </c>
      <c r="I172" s="1" t="n">
        <f aca="false">B172 - D172</f>
        <v>23.9499999999998</v>
      </c>
      <c r="J172" s="1" t="n">
        <f aca="false">E172 - B172</f>
        <v>-23.3299999999999</v>
      </c>
      <c r="K172" s="2" t="n">
        <f aca="false">IF(H172&gt;I172, H172, I172)</f>
        <v>23.9499999999998</v>
      </c>
      <c r="L172" s="2" t="n">
        <f aca="false">IF(H172&lt;I172,H172, I172)</f>
        <v>2.37000000000012</v>
      </c>
      <c r="M172" s="0" t="n">
        <f aca="false">IF(J172 &lt; 0, J172 * -1, J172)</f>
        <v>23.3299999999999</v>
      </c>
    </row>
    <row collapsed="false" customFormat="false" customHeight="false" hidden="false" ht="12.1" outlineLevel="0" r="173">
      <c r="A173" s="0" t="s">
        <v>311</v>
      </c>
      <c r="B173" s="0" t="n">
        <v>1327.07</v>
      </c>
      <c r="C173" s="0" t="n">
        <v>1342.43</v>
      </c>
      <c r="D173" s="0" t="n">
        <v>1327.04</v>
      </c>
      <c r="E173" s="0" t="n">
        <v>1334.14</v>
      </c>
      <c r="F173" s="0" t="n">
        <v>707</v>
      </c>
      <c r="G173" s="4" t="s">
        <v>312</v>
      </c>
      <c r="H173" s="1" t="n">
        <f aca="false">C173 - B173</f>
        <v>15.3600000000001</v>
      </c>
      <c r="I173" s="1" t="n">
        <f aca="false">B173 - D173</f>
        <v>0.0299999999999727</v>
      </c>
      <c r="J173" s="1" t="n">
        <f aca="false">E173 - B173</f>
        <v>7.07000000000016</v>
      </c>
      <c r="K173" s="2" t="n">
        <f aca="false">IF(H173&gt;I173, H173, I173)</f>
        <v>15.3600000000001</v>
      </c>
      <c r="L173" s="2" t="n">
        <f aca="false">IF(H173&lt;I173,H173, I173)</f>
        <v>0.0299999999999727</v>
      </c>
      <c r="M173" s="0" t="n">
        <f aca="false">IF(J173 &lt; 0, J173 * -1, J173)</f>
        <v>7.07000000000016</v>
      </c>
    </row>
    <row collapsed="false" customFormat="false" customHeight="false" hidden="false" ht="12.1" outlineLevel="0" r="174">
      <c r="A174" s="0" t="s">
        <v>313</v>
      </c>
      <c r="B174" s="0" t="n">
        <v>1329.68</v>
      </c>
      <c r="C174" s="0" t="n">
        <v>1334.59</v>
      </c>
      <c r="D174" s="0" t="n">
        <v>1320.47</v>
      </c>
      <c r="E174" s="0" t="n">
        <v>1327.71</v>
      </c>
      <c r="F174" s="0" t="n">
        <v>-197</v>
      </c>
      <c r="G174" s="4" t="s">
        <v>255</v>
      </c>
      <c r="H174" s="1" t="n">
        <f aca="false">C174 - B174</f>
        <v>4.90999999999985</v>
      </c>
      <c r="I174" s="1" t="n">
        <f aca="false">B174 - D174</f>
        <v>9.21000000000004</v>
      </c>
      <c r="J174" s="1" t="n">
        <f aca="false">E174 - B174</f>
        <v>-1.97000000000003</v>
      </c>
      <c r="K174" s="2" t="n">
        <f aca="false">IF(H174&gt;I174, H174, I174)</f>
        <v>9.21000000000004</v>
      </c>
      <c r="L174" s="2" t="n">
        <f aca="false">IF(H174&lt;I174,H174, I174)</f>
        <v>4.90999999999985</v>
      </c>
      <c r="M174" s="0" t="n">
        <f aca="false">IF(J174 &lt; 0, J174 * -1, J174)</f>
        <v>1.97000000000003</v>
      </c>
    </row>
    <row collapsed="false" customFormat="false" customHeight="false" hidden="false" ht="12.1" outlineLevel="0" r="175">
      <c r="A175" s="0" t="s">
        <v>314</v>
      </c>
      <c r="B175" s="0" t="n">
        <v>1354.69</v>
      </c>
      <c r="C175" s="0" t="n">
        <v>1359.64</v>
      </c>
      <c r="D175" s="0" t="n">
        <v>1327.53</v>
      </c>
      <c r="E175" s="0" t="n">
        <v>1329.42</v>
      </c>
      <c r="F175" s="0" t="n">
        <v>-2527</v>
      </c>
      <c r="G175" s="4" t="s">
        <v>315</v>
      </c>
      <c r="H175" s="1" t="n">
        <f aca="false">C175 - B175</f>
        <v>4.95000000000005</v>
      </c>
      <c r="I175" s="1" t="n">
        <f aca="false">B175 - D175</f>
        <v>27.1600000000001</v>
      </c>
      <c r="J175" s="1" t="n">
        <f aca="false">E175 - B175</f>
        <v>-25.27</v>
      </c>
      <c r="K175" s="2" t="n">
        <f aca="false">IF(H175&gt;I175, H175, I175)</f>
        <v>27.1600000000001</v>
      </c>
      <c r="L175" s="2" t="n">
        <f aca="false">IF(H175&lt;I175,H175, I175)</f>
        <v>4.95000000000005</v>
      </c>
      <c r="M175" s="0" t="n">
        <f aca="false">IF(J175 &lt; 0, J175 * -1, J175)</f>
        <v>25.27</v>
      </c>
    </row>
    <row collapsed="false" customFormat="false" customHeight="false" hidden="false" ht="12.1" outlineLevel="0" r="176">
      <c r="A176" s="0" t="s">
        <v>316</v>
      </c>
      <c r="B176" s="0" t="n">
        <v>1367.14</v>
      </c>
      <c r="C176" s="0" t="n">
        <v>1367.54</v>
      </c>
      <c r="D176" s="0" t="n">
        <v>1350.65</v>
      </c>
      <c r="E176" s="0" t="n">
        <v>1355.55</v>
      </c>
      <c r="F176" s="0" t="n">
        <v>-1159</v>
      </c>
      <c r="G176" s="4" t="s">
        <v>109</v>
      </c>
      <c r="H176" s="1" t="n">
        <f aca="false">C176 - B176</f>
        <v>0.399999999999864</v>
      </c>
      <c r="I176" s="1" t="n">
        <f aca="false">B176 - D176</f>
        <v>16.49</v>
      </c>
      <c r="J176" s="1" t="n">
        <f aca="false">E176 - B176</f>
        <v>-11.5900000000001</v>
      </c>
      <c r="K176" s="2" t="n">
        <f aca="false">IF(H176&gt;I176, H176, I176)</f>
        <v>16.49</v>
      </c>
      <c r="L176" s="2" t="n">
        <f aca="false">IF(H176&lt;I176,H176, I176)</f>
        <v>0.399999999999864</v>
      </c>
      <c r="M176" s="0" t="n">
        <f aca="false">IF(J176 &lt; 0, J176 * -1, J176)</f>
        <v>11.5900000000001</v>
      </c>
    </row>
    <row collapsed="false" customFormat="false" customHeight="false" hidden="false" ht="12.1" outlineLevel="0" r="177">
      <c r="A177" s="0" t="s">
        <v>317</v>
      </c>
      <c r="B177" s="0" t="n">
        <v>1382.28</v>
      </c>
      <c r="C177" s="0" t="n">
        <v>1391.99</v>
      </c>
      <c r="D177" s="0" t="n">
        <v>1361.89</v>
      </c>
      <c r="E177" s="0" t="n">
        <v>1366.87</v>
      </c>
      <c r="F177" s="0" t="n">
        <v>-1541</v>
      </c>
      <c r="G177" s="4" t="s">
        <v>318</v>
      </c>
      <c r="H177" s="1" t="n">
        <f aca="false">C177 - B177</f>
        <v>9.71000000000004</v>
      </c>
      <c r="I177" s="1" t="n">
        <f aca="false">B177 - D177</f>
        <v>20.3899999999999</v>
      </c>
      <c r="J177" s="1" t="n">
        <f aca="false">E177 - B177</f>
        <v>-15.4100000000001</v>
      </c>
      <c r="K177" s="2" t="n">
        <f aca="false">IF(H177&gt;I177, H177, I177)</f>
        <v>20.3899999999999</v>
      </c>
      <c r="L177" s="2" t="n">
        <f aca="false">IF(H177&lt;I177,H177, I177)</f>
        <v>9.71000000000004</v>
      </c>
      <c r="M177" s="0" t="n">
        <f aca="false">IF(J177 &lt; 0, J177 * -1, J177)</f>
        <v>15.4100000000001</v>
      </c>
    </row>
    <row collapsed="false" customFormat="false" customHeight="false" hidden="false" ht="12.1" outlineLevel="0" r="178">
      <c r="A178" s="0" t="s">
        <v>319</v>
      </c>
      <c r="B178" s="0" t="n">
        <v>1370.13</v>
      </c>
      <c r="C178" s="0" t="n">
        <v>1387.84</v>
      </c>
      <c r="D178" s="0" t="n">
        <v>1367.81</v>
      </c>
      <c r="E178" s="0" t="n">
        <v>1382.72</v>
      </c>
      <c r="F178" s="0" t="n">
        <v>1259</v>
      </c>
      <c r="G178" s="4" t="s">
        <v>320</v>
      </c>
      <c r="H178" s="1" t="n">
        <f aca="false">C178 - B178</f>
        <v>17.7099999999998</v>
      </c>
      <c r="I178" s="1" t="n">
        <f aca="false">B178 - D178</f>
        <v>2.32000000000016</v>
      </c>
      <c r="J178" s="1" t="n">
        <f aca="false">E178 - B178</f>
        <v>12.5899999999999</v>
      </c>
      <c r="K178" s="2" t="n">
        <f aca="false">IF(H178&gt;I178, H178, I178)</f>
        <v>17.7099999999998</v>
      </c>
      <c r="L178" s="2" t="n">
        <f aca="false">IF(H178&lt;I178,H178, I178)</f>
        <v>2.32000000000016</v>
      </c>
      <c r="M178" s="0" t="n">
        <f aca="false">IF(J178 &lt; 0, J178 * -1, J178)</f>
        <v>12.5899999999999</v>
      </c>
    </row>
    <row collapsed="false" customFormat="false" customHeight="false" hidden="false" ht="12.1" outlineLevel="0" r="179">
      <c r="A179" s="0" t="s">
        <v>321</v>
      </c>
      <c r="B179" s="0" t="n">
        <v>1366.1</v>
      </c>
      <c r="C179" s="0" t="n">
        <v>1374.91</v>
      </c>
      <c r="D179" s="0" t="n">
        <v>1364.46</v>
      </c>
      <c r="E179" s="0" t="n">
        <v>1369.98</v>
      </c>
      <c r="F179" s="0" t="n">
        <v>388</v>
      </c>
      <c r="G179" s="4" t="s">
        <v>322</v>
      </c>
      <c r="H179" s="1" t="n">
        <f aca="false">C179 - B179</f>
        <v>8.81000000000017</v>
      </c>
      <c r="I179" s="1" t="n">
        <f aca="false">B179 - D179</f>
        <v>1.63999999999987</v>
      </c>
      <c r="J179" s="1" t="n">
        <f aca="false">E179 - B179</f>
        <v>3.88000000000011</v>
      </c>
      <c r="K179" s="2" t="n">
        <f aca="false">IF(H179&gt;I179, H179, I179)</f>
        <v>8.81000000000017</v>
      </c>
      <c r="L179" s="2" t="n">
        <f aca="false">IF(H179&lt;I179,H179, I179)</f>
        <v>1.63999999999987</v>
      </c>
      <c r="M179" s="0" t="n">
        <f aca="false">IF(J179 &lt; 0, J179 * -1, J179)</f>
        <v>3.88000000000011</v>
      </c>
    </row>
    <row collapsed="false" customFormat="false" customHeight="false" hidden="false" ht="12.1" outlineLevel="0" r="180">
      <c r="A180" s="0" t="s">
        <v>323</v>
      </c>
      <c r="B180" s="0" t="n">
        <v>1348.7</v>
      </c>
      <c r="C180" s="0" t="n">
        <v>1370.84</v>
      </c>
      <c r="D180" s="0" t="n">
        <v>1345.4</v>
      </c>
      <c r="E180" s="0" t="n">
        <v>1366.49</v>
      </c>
      <c r="F180" s="0" t="n">
        <v>1779</v>
      </c>
      <c r="G180" s="4" t="s">
        <v>79</v>
      </c>
      <c r="H180" s="1" t="n">
        <f aca="false">C180 - B180</f>
        <v>22.1399999999999</v>
      </c>
      <c r="I180" s="1" t="n">
        <f aca="false">B180 - D180</f>
        <v>3.29999999999995</v>
      </c>
      <c r="J180" s="1" t="n">
        <f aca="false">E180 - B180</f>
        <v>17.79</v>
      </c>
      <c r="K180" s="2" t="n">
        <f aca="false">IF(H180&gt;I180, H180, I180)</f>
        <v>22.1399999999999</v>
      </c>
      <c r="L180" s="2" t="n">
        <f aca="false">IF(H180&lt;I180,H180, I180)</f>
        <v>3.29999999999995</v>
      </c>
      <c r="M180" s="0" t="n">
        <f aca="false">IF(J180 &lt; 0, J180 * -1, J180)</f>
        <v>17.79</v>
      </c>
    </row>
    <row collapsed="false" customFormat="false" customHeight="false" hidden="false" ht="12.1" outlineLevel="0" r="181">
      <c r="A181" s="0" t="s">
        <v>324</v>
      </c>
      <c r="B181" s="0" t="n">
        <v>1339.47</v>
      </c>
      <c r="C181" s="0" t="n">
        <v>1352.54</v>
      </c>
      <c r="D181" s="0" t="n">
        <v>1337.79</v>
      </c>
      <c r="E181" s="0" t="n">
        <v>1348.82</v>
      </c>
      <c r="F181" s="0" t="n">
        <v>935</v>
      </c>
      <c r="G181" s="4" t="s">
        <v>325</v>
      </c>
      <c r="H181" s="1" t="n">
        <f aca="false">C181 - B181</f>
        <v>13.0699999999999</v>
      </c>
      <c r="I181" s="1" t="n">
        <f aca="false">B181 - D181</f>
        <v>1.68000000000006</v>
      </c>
      <c r="J181" s="1" t="n">
        <f aca="false">E181 - B181</f>
        <v>9.34999999999991</v>
      </c>
      <c r="K181" s="2" t="n">
        <f aca="false">IF(H181&gt;I181, H181, I181)</f>
        <v>13.0699999999999</v>
      </c>
      <c r="L181" s="2" t="n">
        <f aca="false">IF(H181&lt;I181,H181, I181)</f>
        <v>1.68000000000006</v>
      </c>
      <c r="M181" s="0" t="n">
        <f aca="false">IF(J181 &lt; 0, J181 * -1, J181)</f>
        <v>9.34999999999991</v>
      </c>
    </row>
    <row collapsed="false" customFormat="false" customHeight="false" hidden="false" ht="12.1" outlineLevel="0" r="182">
      <c r="A182" s="0" t="s">
        <v>326</v>
      </c>
      <c r="B182" s="0" t="n">
        <v>1339.67</v>
      </c>
      <c r="C182" s="0" t="n">
        <v>1344.57</v>
      </c>
      <c r="D182" s="0" t="n">
        <v>1327.93</v>
      </c>
      <c r="E182" s="0" t="n">
        <v>1339.42</v>
      </c>
      <c r="F182" s="0" t="n">
        <v>-25</v>
      </c>
      <c r="G182" s="4" t="s">
        <v>327</v>
      </c>
      <c r="H182" s="1" t="n">
        <f aca="false">C182 - B182</f>
        <v>4.89999999999986</v>
      </c>
      <c r="I182" s="1" t="n">
        <f aca="false">B182 - D182</f>
        <v>11.74</v>
      </c>
      <c r="J182" s="1" t="n">
        <f aca="false">E182 - B182</f>
        <v>-0.25</v>
      </c>
      <c r="K182" s="2" t="n">
        <f aca="false">IF(H182&gt;I182, H182, I182)</f>
        <v>11.74</v>
      </c>
      <c r="L182" s="2" t="n">
        <f aca="false">IF(H182&lt;I182,H182, I182)</f>
        <v>4.89999999999986</v>
      </c>
      <c r="M182" s="0" t="n">
        <f aca="false">IF(J182 &lt; 0, J182 * -1, J182)</f>
        <v>0.25</v>
      </c>
    </row>
    <row collapsed="false" customFormat="false" customHeight="false" hidden="false" ht="12.1" outlineLevel="0" r="183">
      <c r="A183" s="0" t="s">
        <v>328</v>
      </c>
      <c r="B183" s="0" t="n">
        <v>1350.02</v>
      </c>
      <c r="C183" s="0" t="n">
        <v>1352.87</v>
      </c>
      <c r="D183" s="0" t="n">
        <v>1328.13</v>
      </c>
      <c r="E183" s="0" t="n">
        <v>1340.29</v>
      </c>
      <c r="F183" s="0" t="n">
        <v>-973</v>
      </c>
      <c r="G183" s="4" t="s">
        <v>329</v>
      </c>
      <c r="H183" s="1" t="n">
        <f aca="false">C183 - B183</f>
        <v>2.84999999999991</v>
      </c>
      <c r="I183" s="1" t="n">
        <f aca="false">B183 - D183</f>
        <v>21.8899999999999</v>
      </c>
      <c r="J183" s="1" t="n">
        <f aca="false">E183 - B183</f>
        <v>-9.73000000000002</v>
      </c>
      <c r="K183" s="2" t="n">
        <f aca="false">IF(H183&gt;I183, H183, I183)</f>
        <v>21.8899999999999</v>
      </c>
      <c r="L183" s="2" t="n">
        <f aca="false">IF(H183&lt;I183,H183, I183)</f>
        <v>2.84999999999991</v>
      </c>
      <c r="M183" s="0" t="n">
        <f aca="false">IF(J183 &lt; 0, J183 * -1, J183)</f>
        <v>9.73000000000002</v>
      </c>
    </row>
    <row collapsed="false" customFormat="false" customHeight="false" hidden="false" ht="12.1" outlineLevel="0" r="184">
      <c r="A184" s="0" t="s">
        <v>330</v>
      </c>
      <c r="B184" s="0" t="n">
        <v>1336.93</v>
      </c>
      <c r="C184" s="0" t="n">
        <v>1353.55</v>
      </c>
      <c r="D184" s="0" t="n">
        <v>1331.19</v>
      </c>
      <c r="E184" s="0" t="n">
        <v>1350.67</v>
      </c>
      <c r="F184" s="0" t="n">
        <v>1374</v>
      </c>
      <c r="G184" s="4" t="s">
        <v>331</v>
      </c>
      <c r="H184" s="1" t="n">
        <f aca="false">C184 - B184</f>
        <v>16.6199999999999</v>
      </c>
      <c r="I184" s="1" t="n">
        <f aca="false">B184 - D184</f>
        <v>5.74000000000001</v>
      </c>
      <c r="J184" s="1" t="n">
        <f aca="false">E184 - B184</f>
        <v>13.74</v>
      </c>
      <c r="K184" s="2" t="n">
        <f aca="false">IF(H184&gt;I184, H184, I184)</f>
        <v>16.6199999999999</v>
      </c>
      <c r="L184" s="2" t="n">
        <f aca="false">IF(H184&lt;I184,H184, I184)</f>
        <v>5.74000000000001</v>
      </c>
      <c r="M184" s="0" t="n">
        <f aca="false">IF(J184 &lt; 0, J184 * -1, J184)</f>
        <v>13.74</v>
      </c>
    </row>
    <row collapsed="false" customFormat="false" customHeight="false" hidden="false" ht="12.1" outlineLevel="0" r="185">
      <c r="A185" s="0" t="s">
        <v>332</v>
      </c>
      <c r="B185" s="0" t="n">
        <v>1334.36</v>
      </c>
      <c r="C185" s="0" t="n">
        <v>1341.72</v>
      </c>
      <c r="D185" s="0" t="n">
        <v>1332.64</v>
      </c>
      <c r="E185" s="0" t="n">
        <v>1336.59</v>
      </c>
      <c r="F185" s="0" t="n">
        <v>223</v>
      </c>
      <c r="G185" s="4" t="s">
        <v>333</v>
      </c>
      <c r="H185" s="1" t="n">
        <f aca="false">C185 - B185</f>
        <v>7.36000000000013</v>
      </c>
      <c r="I185" s="1" t="n">
        <f aca="false">B185 - D185</f>
        <v>1.7199999999998</v>
      </c>
      <c r="J185" s="1" t="n">
        <f aca="false">E185 - B185</f>
        <v>2.23000000000002</v>
      </c>
      <c r="K185" s="2" t="n">
        <f aca="false">IF(H185&gt;I185, H185, I185)</f>
        <v>7.36000000000013</v>
      </c>
      <c r="L185" s="2" t="n">
        <f aca="false">IF(H185&lt;I185,H185, I185)</f>
        <v>1.7199999999998</v>
      </c>
      <c r="M185" s="0" t="n">
        <f aca="false">IF(J185 &lt; 0, J185 * -1, J185)</f>
        <v>2.23000000000002</v>
      </c>
    </row>
    <row collapsed="false" customFormat="false" customHeight="false" hidden="false" ht="12.1" outlineLevel="0" r="186">
      <c r="A186" s="0" t="s">
        <v>334</v>
      </c>
      <c r="B186" s="0" t="n">
        <v>1349.18</v>
      </c>
      <c r="C186" s="0" t="n">
        <v>1352.49</v>
      </c>
      <c r="D186" s="0" t="n">
        <v>1331.22</v>
      </c>
      <c r="E186" s="0" t="n">
        <v>1334.29</v>
      </c>
      <c r="F186" s="0" t="n">
        <v>-1489</v>
      </c>
      <c r="G186" s="4" t="s">
        <v>335</v>
      </c>
      <c r="H186" s="1" t="n">
        <f aca="false">C186 - B186</f>
        <v>3.30999999999995</v>
      </c>
      <c r="I186" s="1" t="n">
        <f aca="false">B186 - D186</f>
        <v>17.96</v>
      </c>
      <c r="J186" s="1" t="n">
        <f aca="false">E186 - B186</f>
        <v>-14.8900000000001</v>
      </c>
      <c r="K186" s="2" t="n">
        <f aca="false">IF(H186&gt;I186, H186, I186)</f>
        <v>17.96</v>
      </c>
      <c r="L186" s="2" t="n">
        <f aca="false">IF(H186&lt;I186,H186, I186)</f>
        <v>3.30999999999995</v>
      </c>
      <c r="M186" s="0" t="n">
        <f aca="false">IF(J186 &lt; 0, J186 * -1, J186)</f>
        <v>14.8900000000001</v>
      </c>
    </row>
    <row collapsed="false" customFormat="false" customHeight="false" hidden="false" ht="12.1" outlineLevel="0" r="187">
      <c r="A187" s="0" t="s">
        <v>336</v>
      </c>
      <c r="B187" s="0" t="n">
        <v>1332.27</v>
      </c>
      <c r="C187" s="0" t="n">
        <v>1354.66</v>
      </c>
      <c r="D187" s="0" t="n">
        <v>1330.44</v>
      </c>
      <c r="E187" s="0" t="n">
        <v>1350.32</v>
      </c>
      <c r="F187" s="0" t="n">
        <v>1805</v>
      </c>
      <c r="G187" s="4" t="s">
        <v>337</v>
      </c>
      <c r="H187" s="1" t="n">
        <f aca="false">C187 - B187</f>
        <v>22.3900000000001</v>
      </c>
      <c r="I187" s="1" t="n">
        <f aca="false">B187 - D187</f>
        <v>1.82999999999993</v>
      </c>
      <c r="J187" s="1" t="n">
        <f aca="false">E187 - B187</f>
        <v>18.05</v>
      </c>
      <c r="K187" s="2" t="n">
        <f aca="false">IF(H187&gt;I187, H187, I187)</f>
        <v>22.3900000000001</v>
      </c>
      <c r="L187" s="2" t="n">
        <f aca="false">IF(H187&lt;I187,H187, I187)</f>
        <v>1.82999999999993</v>
      </c>
      <c r="M187" s="0" t="n">
        <f aca="false">IF(J187 &lt; 0, J187 * -1, J187)</f>
        <v>18.05</v>
      </c>
    </row>
    <row collapsed="false" customFormat="false" customHeight="false" hidden="false" ht="12.1" outlineLevel="0" r="188">
      <c r="A188" s="0" t="s">
        <v>338</v>
      </c>
      <c r="B188" s="0" t="n">
        <v>1331.05</v>
      </c>
      <c r="C188" s="0" t="n">
        <v>1333.29</v>
      </c>
      <c r="D188" s="0" t="n">
        <v>1319.74</v>
      </c>
      <c r="E188" s="0" t="n">
        <v>1326.27</v>
      </c>
      <c r="F188" s="0" t="n">
        <v>-478</v>
      </c>
      <c r="G188" s="4" t="s">
        <v>339</v>
      </c>
      <c r="H188" s="1" t="n">
        <f aca="false">C188 - B188</f>
        <v>2.24000000000001</v>
      </c>
      <c r="I188" s="1" t="n">
        <f aca="false">B188 - D188</f>
        <v>11.3099999999999</v>
      </c>
      <c r="J188" s="1" t="n">
        <f aca="false">E188 - B188</f>
        <v>-4.77999999999997</v>
      </c>
      <c r="K188" s="2" t="n">
        <f aca="false">IF(H188&gt;I188, H188, I188)</f>
        <v>11.3099999999999</v>
      </c>
      <c r="L188" s="2" t="n">
        <f aca="false">IF(H188&lt;I188,H188, I188)</f>
        <v>2.24000000000001</v>
      </c>
      <c r="M188" s="0" t="n">
        <f aca="false">IF(J188 &lt; 0, J188 * -1, J188)</f>
        <v>4.77999999999997</v>
      </c>
    </row>
    <row collapsed="false" customFormat="false" customHeight="false" hidden="false" ht="12.1" outlineLevel="0" r="189">
      <c r="A189" s="0" t="s">
        <v>340</v>
      </c>
      <c r="B189" s="0" t="n">
        <v>1329.22</v>
      </c>
      <c r="C189" s="0" t="n">
        <v>1336.08</v>
      </c>
      <c r="D189" s="0" t="n">
        <v>1323.92</v>
      </c>
      <c r="E189" s="0" t="n">
        <v>1330.99</v>
      </c>
      <c r="F189" s="0" t="n">
        <v>177</v>
      </c>
      <c r="G189" s="4" t="s">
        <v>58</v>
      </c>
      <c r="H189" s="1" t="n">
        <f aca="false">C189 - B189</f>
        <v>6.8599999999999</v>
      </c>
      <c r="I189" s="1" t="n">
        <f aca="false">B189 - D189</f>
        <v>5.29999999999995</v>
      </c>
      <c r="J189" s="1" t="n">
        <f aca="false">E189 - B189</f>
        <v>1.76999999999998</v>
      </c>
      <c r="K189" s="2" t="n">
        <f aca="false">IF(H189&gt;I189, H189, I189)</f>
        <v>6.8599999999999</v>
      </c>
      <c r="L189" s="2" t="n">
        <f aca="false">IF(H189&lt;I189,H189, I189)</f>
        <v>5.29999999999995</v>
      </c>
      <c r="M189" s="0" t="n">
        <f aca="false">IF(J189 &lt; 0, J189 * -1, J189)</f>
        <v>1.76999999999998</v>
      </c>
    </row>
    <row collapsed="false" customFormat="false" customHeight="false" hidden="false" ht="12.1" outlineLevel="0" r="190">
      <c r="A190" s="0" t="s">
        <v>341</v>
      </c>
      <c r="B190" s="0" t="n">
        <v>1340.56</v>
      </c>
      <c r="C190" s="0" t="n">
        <v>1345.34</v>
      </c>
      <c r="D190" s="0" t="n">
        <v>1322.39</v>
      </c>
      <c r="E190" s="0" t="n">
        <v>1330.54</v>
      </c>
      <c r="F190" s="0" t="n">
        <v>-1002</v>
      </c>
      <c r="G190" s="4" t="s">
        <v>251</v>
      </c>
      <c r="H190" s="1" t="n">
        <f aca="false">C190 - B190</f>
        <v>4.77999999999997</v>
      </c>
      <c r="I190" s="1" t="n">
        <f aca="false">B190 - D190</f>
        <v>18.1699999999998</v>
      </c>
      <c r="J190" s="1" t="n">
        <f aca="false">E190 - B190</f>
        <v>-10.02</v>
      </c>
      <c r="K190" s="2" t="n">
        <f aca="false">IF(H190&gt;I190, H190, I190)</f>
        <v>18.1699999999998</v>
      </c>
      <c r="L190" s="2" t="n">
        <f aca="false">IF(H190&lt;I190,H190, I190)</f>
        <v>4.77999999999997</v>
      </c>
      <c r="M190" s="0" t="n">
        <f aca="false">IF(J190 &lt; 0, J190 * -1, J190)</f>
        <v>10.02</v>
      </c>
    </row>
    <row collapsed="false" customFormat="false" customHeight="false" hidden="false" ht="12.1" outlineLevel="0" r="191">
      <c r="A191" s="0" t="s">
        <v>342</v>
      </c>
      <c r="B191" s="0" t="n">
        <v>1335.74</v>
      </c>
      <c r="C191" s="0" t="n">
        <v>1343.54</v>
      </c>
      <c r="D191" s="0" t="n">
        <v>1331.19</v>
      </c>
      <c r="E191" s="0" t="n">
        <v>1340.36</v>
      </c>
      <c r="F191" s="0" t="n">
        <v>462</v>
      </c>
      <c r="G191" s="4" t="s">
        <v>343</v>
      </c>
      <c r="H191" s="1" t="n">
        <f aca="false">C191 - B191</f>
        <v>7.79999999999995</v>
      </c>
      <c r="I191" s="1" t="n">
        <f aca="false">B191 - D191</f>
        <v>4.54999999999995</v>
      </c>
      <c r="J191" s="1" t="n">
        <f aca="false">E191 - B191</f>
        <v>4.61999999999989</v>
      </c>
      <c r="K191" s="2" t="n">
        <f aca="false">IF(H191&gt;I191, H191, I191)</f>
        <v>7.79999999999995</v>
      </c>
      <c r="L191" s="2" t="n">
        <f aca="false">IF(H191&lt;I191,H191, I191)</f>
        <v>4.54999999999995</v>
      </c>
      <c r="M191" s="0" t="n">
        <f aca="false">IF(J191 &lt; 0, J191 * -1, J191)</f>
        <v>4.61999999999989</v>
      </c>
    </row>
    <row collapsed="false" customFormat="false" customHeight="false" hidden="false" ht="12.1" outlineLevel="0" r="192">
      <c r="A192" s="0" t="s">
        <v>344</v>
      </c>
      <c r="B192" s="0" t="n">
        <v>1325.26</v>
      </c>
      <c r="C192" s="0" t="n">
        <v>1339.01</v>
      </c>
      <c r="D192" s="0" t="n">
        <v>1318.76</v>
      </c>
      <c r="E192" s="0" t="n">
        <v>1336.74</v>
      </c>
      <c r="F192" s="0" t="n">
        <v>1148</v>
      </c>
      <c r="G192" s="4" t="s">
        <v>66</v>
      </c>
      <c r="H192" s="1" t="n">
        <f aca="false">C192 - B192</f>
        <v>13.75</v>
      </c>
      <c r="I192" s="1" t="n">
        <f aca="false">B192 - D192</f>
        <v>6.5</v>
      </c>
      <c r="J192" s="1" t="n">
        <f aca="false">E192 - B192</f>
        <v>11.48</v>
      </c>
      <c r="K192" s="2" t="n">
        <f aca="false">IF(H192&gt;I192, H192, I192)</f>
        <v>13.75</v>
      </c>
      <c r="L192" s="2" t="n">
        <f aca="false">IF(H192&lt;I192,H192, I192)</f>
        <v>6.5</v>
      </c>
      <c r="M192" s="0" t="n">
        <f aca="false">IF(J192 &lt; 0, J192 * -1, J192)</f>
        <v>11.48</v>
      </c>
    </row>
    <row collapsed="false" customFormat="false" customHeight="false" hidden="false" ht="12.1" outlineLevel="0" r="193">
      <c r="A193" s="0" t="s">
        <v>345</v>
      </c>
      <c r="B193" s="0" t="n">
        <v>1322.81</v>
      </c>
      <c r="C193" s="0" t="n">
        <v>1328.44</v>
      </c>
      <c r="D193" s="0" t="n">
        <v>1315.98</v>
      </c>
      <c r="E193" s="0" t="n">
        <v>1324.16</v>
      </c>
      <c r="F193" s="0" t="n">
        <v>135</v>
      </c>
      <c r="G193" s="4" t="s">
        <v>346</v>
      </c>
      <c r="H193" s="1" t="n">
        <f aca="false">C193 - B193</f>
        <v>5.63000000000011</v>
      </c>
      <c r="I193" s="1" t="n">
        <f aca="false">B193 - D193</f>
        <v>6.82999999999993</v>
      </c>
      <c r="J193" s="1" t="n">
        <f aca="false">E193 - B193</f>
        <v>1.35000000000014</v>
      </c>
      <c r="K193" s="2" t="n">
        <f aca="false">IF(H193&gt;I193, H193, I193)</f>
        <v>6.82999999999993</v>
      </c>
      <c r="L193" s="2" t="n">
        <f aca="false">IF(H193&lt;I193,H193, I193)</f>
        <v>5.63000000000011</v>
      </c>
      <c r="M193" s="0" t="n">
        <f aca="false">IF(J193 &lt; 0, J193 * -1, J193)</f>
        <v>1.35000000000014</v>
      </c>
    </row>
    <row collapsed="false" customFormat="false" customHeight="false" hidden="false" ht="12.1" outlineLevel="0" r="194">
      <c r="A194" s="0" t="s">
        <v>347</v>
      </c>
      <c r="B194" s="0" t="n">
        <v>1310.96</v>
      </c>
      <c r="C194" s="0" t="n">
        <v>1324.94</v>
      </c>
      <c r="D194" s="0" t="n">
        <v>1307.34</v>
      </c>
      <c r="E194" s="0" t="n">
        <v>1322.65</v>
      </c>
      <c r="F194" s="0" t="n">
        <v>1169</v>
      </c>
      <c r="G194" s="4" t="s">
        <v>348</v>
      </c>
      <c r="H194" s="1" t="n">
        <f aca="false">C194 - B194</f>
        <v>13.98</v>
      </c>
      <c r="I194" s="1" t="n">
        <f aca="false">B194 - D194</f>
        <v>3.62000000000012</v>
      </c>
      <c r="J194" s="1" t="n">
        <f aca="false">E194 - B194</f>
        <v>11.6900000000001</v>
      </c>
      <c r="K194" s="2" t="n">
        <f aca="false">IF(H194&gt;I194, H194, I194)</f>
        <v>13.98</v>
      </c>
      <c r="L194" s="2" t="n">
        <f aca="false">IF(H194&lt;I194,H194, I194)</f>
        <v>3.62000000000012</v>
      </c>
      <c r="M194" s="0" t="n">
        <f aca="false">IF(J194 &lt; 0, J194 * -1, J194)</f>
        <v>11.6900000000001</v>
      </c>
    </row>
    <row collapsed="false" customFormat="false" customHeight="false" hidden="false" ht="12.1" outlineLevel="0" r="195">
      <c r="A195" s="0" t="s">
        <v>349</v>
      </c>
      <c r="B195" s="0" t="n">
        <v>1321.57</v>
      </c>
      <c r="C195" s="0" t="n">
        <v>1322.83</v>
      </c>
      <c r="D195" s="0" t="n">
        <v>1308.79</v>
      </c>
      <c r="E195" s="0" t="n">
        <v>1311.09</v>
      </c>
      <c r="F195" s="0" t="n">
        <v>-1048</v>
      </c>
      <c r="G195" s="4" t="s">
        <v>350</v>
      </c>
      <c r="H195" s="1" t="n">
        <f aca="false">C195 - B195</f>
        <v>1.25999999999999</v>
      </c>
      <c r="I195" s="1" t="n">
        <f aca="false">B195 - D195</f>
        <v>12.78</v>
      </c>
      <c r="J195" s="1" t="n">
        <f aca="false">E195 - B195</f>
        <v>-10.48</v>
      </c>
      <c r="K195" s="2" t="n">
        <f aca="false">IF(H195&gt;I195, H195, I195)</f>
        <v>12.78</v>
      </c>
      <c r="L195" s="2" t="n">
        <f aca="false">IF(H195&lt;I195,H195, I195)</f>
        <v>1.25999999999999</v>
      </c>
      <c r="M195" s="0" t="n">
        <f aca="false">IF(J195 &lt; 0, J195 * -1, J195)</f>
        <v>10.48</v>
      </c>
    </row>
    <row collapsed="false" customFormat="false" customHeight="false" hidden="false" ht="12.1" outlineLevel="0" r="196">
      <c r="A196" s="0" t="s">
        <v>351</v>
      </c>
      <c r="B196" s="0" t="n">
        <v>1327.24</v>
      </c>
      <c r="C196" s="0" t="n">
        <v>1332.02</v>
      </c>
      <c r="D196" s="0" t="n">
        <v>1312.64</v>
      </c>
      <c r="E196" s="0" t="n">
        <v>1321.84</v>
      </c>
      <c r="F196" s="0" t="n">
        <v>-540</v>
      </c>
      <c r="G196" s="4" t="s">
        <v>300</v>
      </c>
      <c r="H196" s="1" t="n">
        <f aca="false">C196 - B196</f>
        <v>4.77999999999997</v>
      </c>
      <c r="I196" s="1" t="n">
        <f aca="false">B196 - D196</f>
        <v>14.5999999999999</v>
      </c>
      <c r="J196" s="1" t="n">
        <f aca="false">E196 - B196</f>
        <v>-5.40000000000009</v>
      </c>
      <c r="K196" s="2" t="n">
        <f aca="false">IF(H196&gt;I196, H196, I196)</f>
        <v>14.5999999999999</v>
      </c>
      <c r="L196" s="2" t="n">
        <f aca="false">IF(H196&lt;I196,H196, I196)</f>
        <v>4.77999999999997</v>
      </c>
      <c r="M196" s="0" t="n">
        <f aca="false">IF(J196 &lt; 0, J196 * -1, J196)</f>
        <v>5.40000000000009</v>
      </c>
    </row>
    <row collapsed="false" customFormat="false" customHeight="false" hidden="false" ht="12.1" outlineLevel="0" r="197">
      <c r="A197" s="0" t="s">
        <v>352</v>
      </c>
      <c r="B197" s="0" t="n">
        <v>1323.91</v>
      </c>
      <c r="C197" s="0" t="n">
        <v>1329.74</v>
      </c>
      <c r="D197" s="0" t="n">
        <v>1320.92</v>
      </c>
      <c r="E197" s="0" t="n">
        <v>1328.79</v>
      </c>
      <c r="F197" s="0" t="n">
        <v>488</v>
      </c>
      <c r="G197" s="4" t="s">
        <v>92</v>
      </c>
      <c r="H197" s="1" t="n">
        <f aca="false">C197 - B197</f>
        <v>5.82999999999993</v>
      </c>
      <c r="I197" s="1" t="n">
        <f aca="false">B197 - D197</f>
        <v>2.99000000000001</v>
      </c>
      <c r="J197" s="1" t="n">
        <f aca="false">E197 - B197</f>
        <v>4.87999999999988</v>
      </c>
      <c r="K197" s="2" t="n">
        <f aca="false">IF(H197&gt;I197, H197, I197)</f>
        <v>5.82999999999993</v>
      </c>
      <c r="L197" s="2" t="n">
        <f aca="false">IF(H197&lt;I197,H197, I197)</f>
        <v>2.99000000000001</v>
      </c>
      <c r="M197" s="0" t="n">
        <f aca="false">IF(J197 &lt; 0, J197 * -1, J197)</f>
        <v>4.87999999999988</v>
      </c>
    </row>
    <row collapsed="false" customFormat="false" customHeight="false" hidden="false" ht="12.1" outlineLevel="0" r="198">
      <c r="A198" s="0" t="s">
        <v>353</v>
      </c>
      <c r="B198" s="0" t="n">
        <v>1301.36</v>
      </c>
      <c r="C198" s="0" t="n">
        <v>1321.16</v>
      </c>
      <c r="D198" s="0" t="n">
        <v>1299.89</v>
      </c>
      <c r="E198" s="0" t="n">
        <v>1318.16</v>
      </c>
      <c r="F198" s="0" t="n">
        <v>1680</v>
      </c>
      <c r="G198" s="4" t="s">
        <v>354</v>
      </c>
      <c r="H198" s="1" t="n">
        <f aca="false">C198 - B198</f>
        <v>19.8000000000002</v>
      </c>
      <c r="I198" s="1" t="n">
        <f aca="false">B198 - D198</f>
        <v>1.4699999999998</v>
      </c>
      <c r="J198" s="1" t="n">
        <f aca="false">E198 - B198</f>
        <v>16.8000000000002</v>
      </c>
      <c r="K198" s="2" t="n">
        <f aca="false">IF(H198&gt;I198, H198, I198)</f>
        <v>19.8000000000002</v>
      </c>
      <c r="L198" s="2" t="n">
        <f aca="false">IF(H198&lt;I198,H198, I198)</f>
        <v>1.4699999999998</v>
      </c>
      <c r="M198" s="0" t="n">
        <f aca="false">IF(J198 &lt; 0, J198 * -1, J198)</f>
        <v>16.8000000000002</v>
      </c>
    </row>
    <row collapsed="false" customFormat="false" customHeight="false" hidden="false" ht="12.1" outlineLevel="0" r="199">
      <c r="A199" s="0" t="s">
        <v>355</v>
      </c>
      <c r="B199" s="0" t="n">
        <v>1290.48</v>
      </c>
      <c r="C199" s="0" t="n">
        <v>1302.82</v>
      </c>
      <c r="D199" s="0" t="n">
        <v>1286.24</v>
      </c>
      <c r="E199" s="0" t="n">
        <v>1302.72</v>
      </c>
      <c r="F199" s="0" t="n">
        <v>1224</v>
      </c>
      <c r="G199" s="4" t="s">
        <v>356</v>
      </c>
      <c r="H199" s="1" t="n">
        <f aca="false">C199 - B199</f>
        <v>12.3399999999999</v>
      </c>
      <c r="I199" s="1" t="n">
        <f aca="false">B199 - D199</f>
        <v>4.24000000000001</v>
      </c>
      <c r="J199" s="1" t="n">
        <f aca="false">E199 - B199</f>
        <v>12.24</v>
      </c>
      <c r="K199" s="2" t="n">
        <f aca="false">IF(H199&gt;I199, H199, I199)</f>
        <v>12.3399999999999</v>
      </c>
      <c r="L199" s="2" t="n">
        <f aca="false">IF(H199&lt;I199,H199, I199)</f>
        <v>4.24000000000001</v>
      </c>
      <c r="M199" s="0" t="n">
        <f aca="false">IF(J199 &lt; 0, J199 * -1, J199)</f>
        <v>12.24</v>
      </c>
    </row>
    <row collapsed="false" customFormat="false" customHeight="false" hidden="false" ht="12.1" outlineLevel="0" r="200">
      <c r="A200" s="0" t="s">
        <v>357</v>
      </c>
      <c r="B200" s="0" t="n">
        <v>1289.76</v>
      </c>
      <c r="C200" s="0" t="n">
        <v>1296.24</v>
      </c>
      <c r="D200" s="0" t="n">
        <v>1283.99</v>
      </c>
      <c r="E200" s="0" t="n">
        <v>1290.94</v>
      </c>
      <c r="F200" s="0" t="n">
        <v>118</v>
      </c>
      <c r="G200" s="4" t="s">
        <v>221</v>
      </c>
      <c r="H200" s="1" t="n">
        <f aca="false">C200 - B200</f>
        <v>6.48000000000002</v>
      </c>
      <c r="I200" s="1" t="n">
        <f aca="false">B200 - D200</f>
        <v>5.76999999999998</v>
      </c>
      <c r="J200" s="1" t="n">
        <f aca="false">E200 - B200</f>
        <v>1.18000000000006</v>
      </c>
      <c r="K200" s="2" t="n">
        <f aca="false">IF(H200&gt;I200, H200, I200)</f>
        <v>6.48000000000002</v>
      </c>
      <c r="L200" s="2" t="n">
        <f aca="false">IF(H200&lt;I200,H200, I200)</f>
        <v>5.76999999999998</v>
      </c>
      <c r="M200" s="0" t="n">
        <f aca="false">IF(J200 &lt; 0, J200 * -1, J200)</f>
        <v>1.18000000000006</v>
      </c>
    </row>
    <row collapsed="false" customFormat="false" customHeight="false" hidden="false" ht="12.1" outlineLevel="0" r="201">
      <c r="A201" s="0" t="s">
        <v>358</v>
      </c>
      <c r="B201" s="0" t="n">
        <v>1274.05</v>
      </c>
      <c r="C201" s="0" t="n">
        <v>1293.71</v>
      </c>
      <c r="D201" s="0" t="n">
        <v>1273.74</v>
      </c>
      <c r="E201" s="0" t="n">
        <v>1291.22</v>
      </c>
      <c r="F201" s="0" t="n">
        <v>1717</v>
      </c>
      <c r="G201" s="4" t="s">
        <v>359</v>
      </c>
      <c r="H201" s="1" t="n">
        <f aca="false">C201 - B201</f>
        <v>19.6600000000001</v>
      </c>
      <c r="I201" s="1" t="n">
        <f aca="false">B201 - D201</f>
        <v>0.309999999999945</v>
      </c>
      <c r="J201" s="1" t="n">
        <f aca="false">E201 - B201</f>
        <v>17.1700000000001</v>
      </c>
      <c r="K201" s="2" t="n">
        <f aca="false">IF(H201&gt;I201, H201, I201)</f>
        <v>19.6600000000001</v>
      </c>
      <c r="L201" s="2" t="n">
        <f aca="false">IF(H201&lt;I201,H201, I201)</f>
        <v>0.309999999999945</v>
      </c>
      <c r="M201" s="0" t="n">
        <f aca="false">IF(J201 &lt; 0, J201 * -1, J201)</f>
        <v>17.1700000000001</v>
      </c>
    </row>
    <row collapsed="false" customFormat="false" customHeight="false" hidden="false" ht="12.1" outlineLevel="0" r="202">
      <c r="A202" s="0" t="s">
        <v>360</v>
      </c>
      <c r="B202" s="0" t="n">
        <v>1265.36</v>
      </c>
      <c r="C202" s="0" t="n">
        <v>1277.84</v>
      </c>
      <c r="D202" s="0" t="n">
        <v>1265.08</v>
      </c>
      <c r="E202" s="0" t="n">
        <v>1274.47</v>
      </c>
      <c r="F202" s="0" t="n">
        <v>911</v>
      </c>
      <c r="G202" s="4" t="s">
        <v>361</v>
      </c>
      <c r="H202" s="1" t="n">
        <f aca="false">C202 - B202</f>
        <v>12.48</v>
      </c>
      <c r="I202" s="1" t="n">
        <f aca="false">B202 - D202</f>
        <v>0.279999999999973</v>
      </c>
      <c r="J202" s="1" t="n">
        <f aca="false">E202 - B202</f>
        <v>9.11000000000013</v>
      </c>
      <c r="K202" s="2" t="n">
        <f aca="false">IF(H202&gt;I202, H202, I202)</f>
        <v>12.48</v>
      </c>
      <c r="L202" s="2" t="n">
        <f aca="false">IF(H202&lt;I202,H202, I202)</f>
        <v>0.279999999999973</v>
      </c>
      <c r="M202" s="0" t="n">
        <f aca="false">IF(J202 &lt; 0, J202 * -1, J202)</f>
        <v>9.11000000000013</v>
      </c>
    </row>
    <row collapsed="false" customFormat="false" customHeight="false" hidden="false" ht="12.1" outlineLevel="0" r="203">
      <c r="A203" s="0" t="s">
        <v>362</v>
      </c>
      <c r="B203" s="0" t="n">
        <v>1256.81</v>
      </c>
      <c r="C203" s="0" t="n">
        <v>1271.79</v>
      </c>
      <c r="D203" s="0" t="n">
        <v>1256.17</v>
      </c>
      <c r="E203" s="0" t="n">
        <v>1267.35</v>
      </c>
      <c r="F203" s="0" t="n">
        <v>1054</v>
      </c>
      <c r="G203" s="4" t="s">
        <v>363</v>
      </c>
      <c r="H203" s="1" t="n">
        <f aca="false">C203 - B203</f>
        <v>14.98</v>
      </c>
      <c r="I203" s="1" t="n">
        <f aca="false">B203 - D203</f>
        <v>0.639999999999873</v>
      </c>
      <c r="J203" s="1" t="n">
        <f aca="false">E203 - B203</f>
        <v>10.54</v>
      </c>
      <c r="K203" s="2" t="n">
        <f aca="false">IF(H203&gt;I203, H203, I203)</f>
        <v>14.98</v>
      </c>
      <c r="L203" s="2" t="n">
        <f aca="false">IF(H203&lt;I203,H203, I203)</f>
        <v>0.639999999999873</v>
      </c>
      <c r="M203" s="0" t="n">
        <f aca="false">IF(J203 &lt; 0, J203 * -1, J203)</f>
        <v>10.54</v>
      </c>
    </row>
    <row collapsed="false" customFormat="false" customHeight="false" hidden="false" ht="12.1" outlineLevel="0" r="204">
      <c r="A204" s="0" t="s">
        <v>364</v>
      </c>
      <c r="B204" s="0" t="n">
        <v>1257.32</v>
      </c>
      <c r="C204" s="0" t="n">
        <v>1266.93</v>
      </c>
      <c r="D204" s="0" t="n">
        <v>1252.82</v>
      </c>
      <c r="E204" s="0" t="n">
        <v>1257.94</v>
      </c>
      <c r="F204" s="0" t="n">
        <v>62</v>
      </c>
      <c r="G204" s="4" t="s">
        <v>14</v>
      </c>
      <c r="H204" s="1" t="n">
        <f aca="false">C204 - B204</f>
        <v>9.61000000000013</v>
      </c>
      <c r="I204" s="1" t="n">
        <f aca="false">B204 - D204</f>
        <v>4.5</v>
      </c>
      <c r="J204" s="1" t="n">
        <f aca="false">E204 - B204</f>
        <v>0.620000000000118</v>
      </c>
      <c r="K204" s="2" t="n">
        <f aca="false">IF(H204&gt;I204, H204, I204)</f>
        <v>9.61000000000013</v>
      </c>
      <c r="L204" s="2" t="n">
        <f aca="false">IF(H204&lt;I204,H204, I204)</f>
        <v>4.5</v>
      </c>
      <c r="M204" s="0" t="n">
        <f aca="false">IF(J204 &lt; 0, J204 * -1, J204)</f>
        <v>0.620000000000118</v>
      </c>
    </row>
    <row collapsed="false" customFormat="false" customHeight="false" hidden="false" ht="12.1" outlineLevel="0" r="205">
      <c r="A205" s="0" t="s">
        <v>365</v>
      </c>
      <c r="B205" s="0" t="n">
        <v>1254.25</v>
      </c>
      <c r="C205" s="0" t="n">
        <v>1274.31</v>
      </c>
      <c r="D205" s="0" t="n">
        <v>1252.34</v>
      </c>
      <c r="E205" s="0" t="n">
        <v>1257.72</v>
      </c>
      <c r="F205" s="0" t="n">
        <v>347</v>
      </c>
      <c r="G205" s="4" t="s">
        <v>322</v>
      </c>
      <c r="H205" s="1" t="n">
        <f aca="false">C205 - B205</f>
        <v>20.0599999999999</v>
      </c>
      <c r="I205" s="1" t="n">
        <f aca="false">B205 - D205</f>
        <v>1.91000000000008</v>
      </c>
      <c r="J205" s="1" t="n">
        <f aca="false">E205 - B205</f>
        <v>3.47000000000003</v>
      </c>
      <c r="K205" s="2" t="n">
        <f aca="false">IF(H205&gt;I205, H205, I205)</f>
        <v>20.0599999999999</v>
      </c>
      <c r="L205" s="2" t="n">
        <f aca="false">IF(H205&lt;I205,H205, I205)</f>
        <v>1.91000000000008</v>
      </c>
      <c r="M205" s="0" t="n">
        <f aca="false">IF(J205 &lt; 0, J205 * -1, J205)</f>
        <v>3.47000000000003</v>
      </c>
    </row>
    <row collapsed="false" customFormat="false" customHeight="false" hidden="false" ht="12.1" outlineLevel="0" r="206">
      <c r="A206" s="0" t="s">
        <v>366</v>
      </c>
      <c r="B206" s="0" t="n">
        <v>1257.45</v>
      </c>
      <c r="C206" s="0" t="n">
        <v>1260.94</v>
      </c>
      <c r="D206" s="0" t="n">
        <v>1247.22</v>
      </c>
      <c r="E206" s="0" t="n">
        <v>1254.39</v>
      </c>
      <c r="F206" s="0" t="n">
        <v>-306</v>
      </c>
      <c r="G206" s="4" t="s">
        <v>90</v>
      </c>
      <c r="H206" s="1" t="n">
        <f aca="false">C206 - B206</f>
        <v>3.49000000000001</v>
      </c>
      <c r="I206" s="1" t="n">
        <f aca="false">B206 - D206</f>
        <v>10.23</v>
      </c>
      <c r="J206" s="1" t="n">
        <f aca="false">E206 - B206</f>
        <v>-3.05999999999995</v>
      </c>
      <c r="K206" s="2" t="n">
        <f aca="false">IF(H206&gt;I206, H206, I206)</f>
        <v>10.23</v>
      </c>
      <c r="L206" s="2" t="n">
        <f aca="false">IF(H206&lt;I206,H206, I206)</f>
        <v>3.49000000000001</v>
      </c>
      <c r="M206" s="0" t="n">
        <f aca="false">IF(J206 &lt; 0, J206 * -1, J206)</f>
        <v>3.05999999999995</v>
      </c>
    </row>
    <row collapsed="false" customFormat="false" customHeight="false" hidden="false" ht="12.1" outlineLevel="0" r="207">
      <c r="A207" s="0" t="s">
        <v>367</v>
      </c>
      <c r="B207" s="0" t="n">
        <v>1242.68</v>
      </c>
      <c r="C207" s="0" t="n">
        <v>1266.22</v>
      </c>
      <c r="D207" s="0" t="n">
        <v>1240.89</v>
      </c>
      <c r="E207" s="0" t="n">
        <v>1257.27</v>
      </c>
      <c r="F207" s="0" t="n">
        <v>1459</v>
      </c>
      <c r="G207" s="4" t="s">
        <v>368</v>
      </c>
      <c r="H207" s="1" t="n">
        <f aca="false">C207 - B207</f>
        <v>23.54</v>
      </c>
      <c r="I207" s="1" t="n">
        <f aca="false">B207 - D207</f>
        <v>1.78999999999996</v>
      </c>
      <c r="J207" s="1" t="n">
        <f aca="false">E207 - B207</f>
        <v>14.5899999999999</v>
      </c>
      <c r="K207" s="2" t="n">
        <f aca="false">IF(H207&gt;I207, H207, I207)</f>
        <v>23.54</v>
      </c>
      <c r="L207" s="2" t="n">
        <f aca="false">IF(H207&lt;I207,H207, I207)</f>
        <v>1.78999999999996</v>
      </c>
      <c r="M207" s="0" t="n">
        <f aca="false">IF(J207 &lt; 0, J207 * -1, J207)</f>
        <v>14.5899999999999</v>
      </c>
    </row>
    <row collapsed="false" customFormat="false" customHeight="false" hidden="false" ht="12.1" outlineLevel="0" r="208">
      <c r="A208" s="0" t="s">
        <v>369</v>
      </c>
      <c r="B208" s="0" t="n">
        <v>1243.93</v>
      </c>
      <c r="C208" s="0" t="n">
        <v>1254.94</v>
      </c>
      <c r="D208" s="0" t="n">
        <v>1238.42</v>
      </c>
      <c r="E208" s="0" t="n">
        <v>1243.92</v>
      </c>
      <c r="F208" s="0" t="n">
        <v>-1</v>
      </c>
      <c r="G208" s="4" t="s">
        <v>64</v>
      </c>
      <c r="H208" s="1" t="n">
        <f aca="false">C208 - B208</f>
        <v>11.01</v>
      </c>
      <c r="I208" s="1" t="n">
        <f aca="false">B208 - D208</f>
        <v>5.50999999999999</v>
      </c>
      <c r="J208" s="1" t="n">
        <f aca="false">E208 - B208</f>
        <v>-0.00999999999999091</v>
      </c>
      <c r="K208" s="2" t="n">
        <f aca="false">IF(H208&gt;I208, H208, I208)</f>
        <v>11.01</v>
      </c>
      <c r="L208" s="2" t="n">
        <f aca="false">IF(H208&lt;I208,H208, I208)</f>
        <v>5.50999999999999</v>
      </c>
      <c r="M208" s="0" t="n">
        <f aca="false">IF(J208 &lt; 0, J208 * -1, J208)</f>
        <v>0.00999999999999091</v>
      </c>
    </row>
    <row collapsed="false" customFormat="false" customHeight="false" hidden="false" ht="12.1" outlineLevel="0" r="209">
      <c r="A209" s="0" t="s">
        <v>370</v>
      </c>
      <c r="B209" s="0" t="n">
        <v>1266.21</v>
      </c>
      <c r="C209" s="0" t="n">
        <v>1267.65</v>
      </c>
      <c r="D209" s="0" t="n">
        <v>1238.04</v>
      </c>
      <c r="E209" s="0" t="n">
        <v>1243.49</v>
      </c>
      <c r="F209" s="0" t="n">
        <v>-2272</v>
      </c>
      <c r="G209" s="4" t="s">
        <v>371</v>
      </c>
      <c r="H209" s="1" t="n">
        <f aca="false">C209 - B209</f>
        <v>1.44000000000005</v>
      </c>
      <c r="I209" s="1" t="n">
        <f aca="false">B209 - D209</f>
        <v>28.1700000000001</v>
      </c>
      <c r="J209" s="1" t="n">
        <f aca="false">E209 - B209</f>
        <v>-22.72</v>
      </c>
      <c r="K209" s="2" t="n">
        <f aca="false">IF(H209&gt;I209, H209, I209)</f>
        <v>28.1700000000001</v>
      </c>
      <c r="L209" s="2" t="n">
        <f aca="false">IF(H209&lt;I209,H209, I209)</f>
        <v>1.44000000000005</v>
      </c>
      <c r="M209" s="0" t="n">
        <f aca="false">IF(J209 &lt; 0, J209 * -1, J209)</f>
        <v>22.72</v>
      </c>
    </row>
    <row collapsed="false" customFormat="false" customHeight="false" hidden="false" ht="12.1" outlineLevel="0" r="210">
      <c r="A210" s="0" t="s">
        <v>372</v>
      </c>
      <c r="B210" s="0" t="n">
        <v>1255.69</v>
      </c>
      <c r="C210" s="0" t="n">
        <v>1269.99</v>
      </c>
      <c r="D210" s="0" t="n">
        <v>1248.86</v>
      </c>
      <c r="E210" s="0" t="n">
        <v>1266.64</v>
      </c>
      <c r="F210" s="0" t="n">
        <v>1095</v>
      </c>
      <c r="G210" s="4" t="s">
        <v>66</v>
      </c>
      <c r="H210" s="1" t="n">
        <f aca="false">C210 - B210</f>
        <v>14.3</v>
      </c>
      <c r="I210" s="1" t="n">
        <f aca="false">B210 - D210</f>
        <v>6.83000000000015</v>
      </c>
      <c r="J210" s="1" t="n">
        <f aca="false">E210 - B210</f>
        <v>10.95</v>
      </c>
      <c r="K210" s="2" t="n">
        <f aca="false">IF(H210&gt;I210, H210, I210)</f>
        <v>14.3</v>
      </c>
      <c r="L210" s="2" t="n">
        <f aca="false">IF(H210&lt;I210,H210, I210)</f>
        <v>6.83000000000015</v>
      </c>
      <c r="M210" s="0" t="n">
        <f aca="false">IF(J210 &lt; 0, J210 * -1, J210)</f>
        <v>10.95</v>
      </c>
    </row>
    <row collapsed="false" customFormat="false" customHeight="false" hidden="false" ht="12.1" outlineLevel="0" r="211">
      <c r="A211" s="0" t="s">
        <v>373</v>
      </c>
      <c r="B211" s="0" t="n">
        <v>1254.37</v>
      </c>
      <c r="C211" s="0" t="n">
        <v>1261.61</v>
      </c>
      <c r="D211" s="0" t="n">
        <v>1248.48</v>
      </c>
      <c r="E211" s="0" t="n">
        <v>1256.53</v>
      </c>
      <c r="F211" s="0" t="n">
        <v>216</v>
      </c>
      <c r="G211" s="4" t="s">
        <v>333</v>
      </c>
      <c r="H211" s="1" t="n">
        <f aca="false">C211 - B211</f>
        <v>7.24000000000001</v>
      </c>
      <c r="I211" s="1" t="n">
        <f aca="false">B211 - D211</f>
        <v>5.88999999999987</v>
      </c>
      <c r="J211" s="1" t="n">
        <f aca="false">E211 - B211</f>
        <v>2.16000000000008</v>
      </c>
      <c r="K211" s="2" t="n">
        <f aca="false">IF(H211&gt;I211, H211, I211)</f>
        <v>7.24000000000001</v>
      </c>
      <c r="L211" s="2" t="n">
        <f aca="false">IF(H211&lt;I211,H211, I211)</f>
        <v>5.88999999999987</v>
      </c>
      <c r="M211" s="0" t="n">
        <f aca="false">IF(J211 &lt; 0, J211 * -1, J211)</f>
        <v>2.16000000000008</v>
      </c>
    </row>
    <row collapsed="false" customFormat="false" customHeight="false" hidden="false" ht="12.1" outlineLevel="0" r="212">
      <c r="A212" s="0" t="s">
        <v>374</v>
      </c>
      <c r="B212" s="0" t="n">
        <v>1269.24</v>
      </c>
      <c r="C212" s="0" t="n">
        <v>1279.03</v>
      </c>
      <c r="D212" s="0" t="n">
        <v>1251.97</v>
      </c>
      <c r="E212" s="0" t="n">
        <v>1256.77</v>
      </c>
      <c r="F212" s="0" t="n">
        <v>-1247</v>
      </c>
      <c r="G212" s="4" t="s">
        <v>375</v>
      </c>
      <c r="H212" s="1" t="n">
        <f aca="false">C212 - B212</f>
        <v>9.78999999999996</v>
      </c>
      <c r="I212" s="1" t="n">
        <f aca="false">B212 - D212</f>
        <v>17.27</v>
      </c>
      <c r="J212" s="1" t="n">
        <f aca="false">E212 - B212</f>
        <v>-12.47</v>
      </c>
      <c r="K212" s="2" t="n">
        <f aca="false">IF(H212&gt;I212, H212, I212)</f>
        <v>17.27</v>
      </c>
      <c r="L212" s="2" t="n">
        <f aca="false">IF(H212&lt;I212,H212, I212)</f>
        <v>9.78999999999996</v>
      </c>
      <c r="M212" s="0" t="n">
        <f aca="false">IF(J212 &lt; 0, J212 * -1, J212)</f>
        <v>12.47</v>
      </c>
    </row>
    <row collapsed="false" customFormat="false" customHeight="false" hidden="false" ht="12.1" outlineLevel="0" r="213">
      <c r="A213" s="0" t="s">
        <v>376</v>
      </c>
      <c r="B213" s="0" t="n">
        <v>1263.39</v>
      </c>
      <c r="C213" s="0" t="n">
        <v>1272.56</v>
      </c>
      <c r="D213" s="0" t="n">
        <v>1256.84</v>
      </c>
      <c r="E213" s="0" t="n">
        <v>1269.26</v>
      </c>
      <c r="F213" s="0" t="n">
        <v>587</v>
      </c>
      <c r="G213" s="4" t="s">
        <v>377</v>
      </c>
      <c r="H213" s="1" t="n">
        <f aca="false">C213 - B213</f>
        <v>9.16999999999985</v>
      </c>
      <c r="I213" s="1" t="n">
        <f aca="false">B213 - D213</f>
        <v>6.55000000000018</v>
      </c>
      <c r="J213" s="1" t="n">
        <f aca="false">E213 - B213</f>
        <v>5.86999999999989</v>
      </c>
      <c r="K213" s="2" t="n">
        <f aca="false">IF(H213&gt;I213, H213, I213)</f>
        <v>9.16999999999985</v>
      </c>
      <c r="L213" s="2" t="n">
        <f aca="false">IF(H213&lt;I213,H213, I213)</f>
        <v>6.55000000000018</v>
      </c>
      <c r="M213" s="0" t="n">
        <f aca="false">IF(J213 &lt; 0, J213 * -1, J213)</f>
        <v>5.86999999999989</v>
      </c>
    </row>
    <row collapsed="false" customFormat="false" customHeight="false" hidden="false" ht="12.1" outlineLevel="0" r="214">
      <c r="A214" s="0" t="s">
        <v>378</v>
      </c>
      <c r="B214" s="0" t="n">
        <v>1235.71</v>
      </c>
      <c r="C214" s="0" t="n">
        <v>1265.38</v>
      </c>
      <c r="D214" s="0" t="n">
        <v>1231.54</v>
      </c>
      <c r="E214" s="0" t="n">
        <v>1264.04</v>
      </c>
      <c r="F214" s="0" t="n">
        <v>2833</v>
      </c>
      <c r="G214" s="4" t="s">
        <v>379</v>
      </c>
      <c r="H214" s="1" t="n">
        <f aca="false">C214 - B214</f>
        <v>29.6700000000001</v>
      </c>
      <c r="I214" s="1" t="n">
        <f aca="false">B214 - D214</f>
        <v>4.17000000000007</v>
      </c>
      <c r="J214" s="1" t="n">
        <f aca="false">E214 - B214</f>
        <v>28.3299999999999</v>
      </c>
      <c r="K214" s="2" t="n">
        <f aca="false">IF(H214&gt;I214, H214, I214)</f>
        <v>29.6700000000001</v>
      </c>
      <c r="L214" s="2" t="n">
        <f aca="false">IF(H214&lt;I214,H214, I214)</f>
        <v>4.17000000000007</v>
      </c>
      <c r="M214" s="0" t="n">
        <f aca="false">IF(J214 &lt; 0, J214 * -1, J214)</f>
        <v>28.3299999999999</v>
      </c>
    </row>
    <row collapsed="false" customFormat="false" customHeight="false" hidden="false" ht="12.1" outlineLevel="0" r="215">
      <c r="A215" s="0" t="s">
        <v>380</v>
      </c>
      <c r="B215" s="0" t="n">
        <v>1240.72</v>
      </c>
      <c r="C215" s="0" t="n">
        <v>1243.69</v>
      </c>
      <c r="D215" s="0" t="n">
        <v>1235.86</v>
      </c>
      <c r="E215" s="0" t="n">
        <v>1236.84</v>
      </c>
      <c r="F215" s="0" t="n">
        <v>-388</v>
      </c>
      <c r="G215" s="4" t="s">
        <v>50</v>
      </c>
      <c r="H215" s="1" t="n">
        <f aca="false">C215 - B215</f>
        <v>2.97000000000003</v>
      </c>
      <c r="I215" s="1" t="n">
        <f aca="false">B215 - D215</f>
        <v>4.86000000000013</v>
      </c>
      <c r="J215" s="1" t="n">
        <f aca="false">E215 - B215</f>
        <v>-3.88000000000011</v>
      </c>
      <c r="K215" s="2" t="n">
        <f aca="false">IF(H215&gt;I215, H215, I215)</f>
        <v>4.86000000000013</v>
      </c>
      <c r="L215" s="2" t="n">
        <f aca="false">IF(H215&lt;I215,H215, I215)</f>
        <v>2.97000000000003</v>
      </c>
      <c r="M215" s="0" t="n">
        <f aca="false">IF(J215 &lt; 0, J215 * -1, J215)</f>
        <v>3.88000000000011</v>
      </c>
    </row>
    <row collapsed="false" customFormat="false" customHeight="false" hidden="false" ht="12.1" outlineLevel="0" r="216">
      <c r="A216" s="0" t="s">
        <v>381</v>
      </c>
      <c r="B216" s="0" t="n">
        <v>1255.24</v>
      </c>
      <c r="C216" s="0" t="n">
        <v>1255.89</v>
      </c>
      <c r="D216" s="0" t="n">
        <v>1235.69</v>
      </c>
      <c r="E216" s="0" t="n">
        <v>1241.14</v>
      </c>
      <c r="F216" s="0" t="n">
        <v>-1410</v>
      </c>
      <c r="G216" s="4" t="s">
        <v>137</v>
      </c>
      <c r="H216" s="1" t="n">
        <f aca="false">C216 - B216</f>
        <v>0.650000000000091</v>
      </c>
      <c r="I216" s="1" t="n">
        <f aca="false">B216 - D216</f>
        <v>19.55</v>
      </c>
      <c r="J216" s="1" t="n">
        <f aca="false">E216 - B216</f>
        <v>-14.0999999999999</v>
      </c>
      <c r="K216" s="2" t="n">
        <f aca="false">IF(H216&gt;I216, H216, I216)</f>
        <v>19.55</v>
      </c>
      <c r="L216" s="2" t="n">
        <f aca="false">IF(H216&lt;I216,H216, I216)</f>
        <v>0.650000000000091</v>
      </c>
      <c r="M216" s="0" t="n">
        <f aca="false">IF(J216 &lt; 0, J216 * -1, J216)</f>
        <v>14.0999999999999</v>
      </c>
    </row>
    <row collapsed="false" customFormat="false" customHeight="false" hidden="false" ht="12.1" outlineLevel="0" r="217">
      <c r="A217" s="0" t="s">
        <v>382</v>
      </c>
      <c r="B217" s="0" t="n">
        <v>1253.06</v>
      </c>
      <c r="C217" s="0" t="n">
        <v>1261.09</v>
      </c>
      <c r="D217" s="0" t="n">
        <v>1251.6</v>
      </c>
      <c r="E217" s="0" t="n">
        <v>1251.6</v>
      </c>
      <c r="F217" s="0" t="n">
        <v>-146</v>
      </c>
      <c r="G217" s="4" t="s">
        <v>243</v>
      </c>
      <c r="H217" s="1" t="n">
        <f aca="false">C217 - B217</f>
        <v>8.02999999999997</v>
      </c>
      <c r="I217" s="1" t="n">
        <f aca="false">B217 - D217</f>
        <v>1.46000000000004</v>
      </c>
      <c r="J217" s="1" t="n">
        <f aca="false">E217 - B217</f>
        <v>-1.46000000000004</v>
      </c>
      <c r="K217" s="2" t="n">
        <f aca="false">IF(H217&gt;I217, H217, I217)</f>
        <v>8.02999999999997</v>
      </c>
      <c r="L217" s="2" t="n">
        <f aca="false">IF(H217&lt;I217,H217, I217)</f>
        <v>1.46000000000004</v>
      </c>
      <c r="M217" s="0" t="n">
        <f aca="false">IF(J217 &lt; 0, J217 * -1, J217)</f>
        <v>1.46000000000004</v>
      </c>
    </row>
    <row collapsed="false" customFormat="false" customHeight="false" hidden="false" ht="12.1" outlineLevel="0" r="218">
      <c r="A218" s="0" t="s">
        <v>383</v>
      </c>
      <c r="B218" s="0" t="n">
        <v>1242.19</v>
      </c>
      <c r="C218" s="0" t="n">
        <v>1254.87</v>
      </c>
      <c r="D218" s="0" t="n">
        <v>1237.73</v>
      </c>
      <c r="E218" s="0" t="n">
        <v>1253.8</v>
      </c>
      <c r="F218" s="0" t="n">
        <v>1161</v>
      </c>
      <c r="G218" s="4" t="s">
        <v>384</v>
      </c>
      <c r="H218" s="1" t="n">
        <f aca="false">C218 - B218</f>
        <v>12.6799999999998</v>
      </c>
      <c r="I218" s="1" t="n">
        <f aca="false">B218 - D218</f>
        <v>4.46000000000004</v>
      </c>
      <c r="J218" s="1" t="n">
        <f aca="false">E218 - B218</f>
        <v>11.6099999999999</v>
      </c>
      <c r="K218" s="2" t="n">
        <f aca="false">IF(H218&gt;I218, H218, I218)</f>
        <v>12.6799999999998</v>
      </c>
      <c r="L218" s="2" t="n">
        <f aca="false">IF(H218&lt;I218,H218, I218)</f>
        <v>4.46000000000004</v>
      </c>
      <c r="M218" s="0" t="n">
        <f aca="false">IF(J218 &lt; 0, J218 * -1, J218)</f>
        <v>11.6099999999999</v>
      </c>
    </row>
    <row collapsed="false" customFormat="false" customHeight="false" hidden="false" ht="12.1" outlineLevel="0" r="219">
      <c r="A219" s="0" t="s">
        <v>385</v>
      </c>
      <c r="B219" s="0" t="n">
        <v>1241.99</v>
      </c>
      <c r="C219" s="0" t="n">
        <v>1245.21</v>
      </c>
      <c r="D219" s="0" t="n">
        <v>1236.34</v>
      </c>
      <c r="E219" s="0" t="n">
        <v>1242.09</v>
      </c>
      <c r="F219" s="0" t="n">
        <v>10</v>
      </c>
      <c r="G219" s="4" t="s">
        <v>158</v>
      </c>
      <c r="H219" s="1" t="n">
        <f aca="false">C219 - B219</f>
        <v>3.22000000000003</v>
      </c>
      <c r="I219" s="1" t="n">
        <f aca="false">B219 - D219</f>
        <v>5.65000000000009</v>
      </c>
      <c r="J219" s="1" t="n">
        <f aca="false">E219 - B219</f>
        <v>0.0999999999999091</v>
      </c>
      <c r="K219" s="2" t="n">
        <f aca="false">IF(H219&gt;I219, H219, I219)</f>
        <v>5.65000000000009</v>
      </c>
      <c r="L219" s="2" t="n">
        <f aca="false">IF(H219&lt;I219,H219, I219)</f>
        <v>3.22000000000003</v>
      </c>
      <c r="M219" s="0" t="n">
        <f aca="false">IF(J219 &lt; 0, J219 * -1, J219)</f>
        <v>0.0999999999999091</v>
      </c>
    </row>
    <row collapsed="false" customFormat="false" customHeight="false" hidden="false" ht="12.1" outlineLevel="0" r="220">
      <c r="A220" s="0" t="s">
        <v>386</v>
      </c>
      <c r="B220" s="0" t="n">
        <v>1244.88</v>
      </c>
      <c r="C220" s="0" t="n">
        <v>1245.04</v>
      </c>
      <c r="D220" s="0" t="n">
        <v>1234.19</v>
      </c>
      <c r="E220" s="0" t="n">
        <v>1241.59</v>
      </c>
      <c r="F220" s="0" t="n">
        <v>-329</v>
      </c>
      <c r="G220" s="4" t="s">
        <v>166</v>
      </c>
      <c r="H220" s="1" t="n">
        <f aca="false">C220 - B220</f>
        <v>0.159999999999854</v>
      </c>
      <c r="I220" s="1" t="n">
        <f aca="false">B220 - D220</f>
        <v>10.6900000000001</v>
      </c>
      <c r="J220" s="1" t="n">
        <f aca="false">E220 - B220</f>
        <v>-3.29000000000019</v>
      </c>
      <c r="K220" s="2" t="n">
        <f aca="false">IF(H220&gt;I220, H220, I220)</f>
        <v>10.6900000000001</v>
      </c>
      <c r="L220" s="2" t="n">
        <f aca="false">IF(H220&lt;I220,H220, I220)</f>
        <v>0.159999999999854</v>
      </c>
      <c r="M220" s="0" t="n">
        <f aca="false">IF(J220 &lt; 0, J220 * -1, J220)</f>
        <v>3.29000000000019</v>
      </c>
    </row>
    <row collapsed="false" customFormat="false" customHeight="false" hidden="false" ht="12.1" outlineLevel="0" r="221">
      <c r="A221" s="0" t="s">
        <v>387</v>
      </c>
      <c r="B221" s="0" t="n">
        <v>1252.87</v>
      </c>
      <c r="C221" s="0" t="n">
        <v>1255.25</v>
      </c>
      <c r="D221" s="0" t="n">
        <v>1241.65</v>
      </c>
      <c r="E221" s="0" t="n">
        <v>1244.96</v>
      </c>
      <c r="F221" s="0" t="n">
        <v>-791</v>
      </c>
      <c r="G221" s="4" t="s">
        <v>388</v>
      </c>
      <c r="H221" s="1" t="n">
        <f aca="false">C221 - B221</f>
        <v>2.38000000000011</v>
      </c>
      <c r="I221" s="1" t="n">
        <f aca="false">B221 - D221</f>
        <v>11.2199999999998</v>
      </c>
      <c r="J221" s="1" t="n">
        <f aca="false">E221 - B221</f>
        <v>-7.90999999999985</v>
      </c>
      <c r="K221" s="2" t="n">
        <f aca="false">IF(H221&gt;I221, H221, I221)</f>
        <v>11.2199999999998</v>
      </c>
      <c r="L221" s="2" t="n">
        <f aca="false">IF(H221&lt;I221,H221, I221)</f>
        <v>2.38000000000011</v>
      </c>
      <c r="M221" s="0" t="n">
        <f aca="false">IF(J221 &lt; 0, J221 * -1, J221)</f>
        <v>7.90999999999985</v>
      </c>
    </row>
    <row collapsed="false" customFormat="false" customHeight="false" hidden="false" ht="12.1" outlineLevel="0" r="222">
      <c r="A222" s="0" t="s">
        <v>389</v>
      </c>
      <c r="B222" s="0" t="n">
        <v>1247.37</v>
      </c>
      <c r="C222" s="0" t="n">
        <v>1255.1</v>
      </c>
      <c r="D222" s="0" t="n">
        <v>1243.63</v>
      </c>
      <c r="E222" s="0" t="n">
        <v>1252.97</v>
      </c>
      <c r="F222" s="0" t="n">
        <v>560</v>
      </c>
      <c r="G222" s="4" t="s">
        <v>390</v>
      </c>
      <c r="H222" s="1" t="n">
        <f aca="false">C222 - B222</f>
        <v>7.73000000000002</v>
      </c>
      <c r="I222" s="1" t="n">
        <f aca="false">B222 - D222</f>
        <v>3.73999999999978</v>
      </c>
      <c r="J222" s="1" t="n">
        <f aca="false">E222 - B222</f>
        <v>5.60000000000014</v>
      </c>
      <c r="K222" s="2" t="n">
        <f aca="false">IF(H222&gt;I222, H222, I222)</f>
        <v>7.73000000000002</v>
      </c>
      <c r="L222" s="2" t="n">
        <f aca="false">IF(H222&lt;I222,H222, I222)</f>
        <v>3.73999999999978</v>
      </c>
      <c r="M222" s="0" t="n">
        <f aca="false">IF(J222 &lt; 0, J222 * -1, J222)</f>
        <v>5.60000000000014</v>
      </c>
    </row>
    <row collapsed="false" customFormat="false" customHeight="false" hidden="false" ht="12.1" outlineLevel="0" r="223">
      <c r="A223" s="0" t="s">
        <v>391</v>
      </c>
      <c r="B223" s="0" t="n">
        <v>1227.45</v>
      </c>
      <c r="C223" s="0" t="n">
        <v>1248.91</v>
      </c>
      <c r="D223" s="0" t="n">
        <v>1227.19</v>
      </c>
      <c r="E223" s="0" t="n">
        <v>1247.98</v>
      </c>
      <c r="F223" s="0" t="n">
        <v>2053</v>
      </c>
      <c r="G223" s="4" t="s">
        <v>392</v>
      </c>
      <c r="H223" s="1" t="n">
        <f aca="false">C223 - B223</f>
        <v>21.46</v>
      </c>
      <c r="I223" s="1" t="n">
        <f aca="false">B223 - D223</f>
        <v>0.259999999999991</v>
      </c>
      <c r="J223" s="1" t="n">
        <f aca="false">E223 - B223</f>
        <v>20.53</v>
      </c>
      <c r="K223" s="2" t="n">
        <f aca="false">IF(H223&gt;I223, H223, I223)</f>
        <v>21.46</v>
      </c>
      <c r="L223" s="2" t="n">
        <f aca="false">IF(H223&lt;I223,H223, I223)</f>
        <v>0.259999999999991</v>
      </c>
      <c r="M223" s="0" t="n">
        <f aca="false">IF(J223 &lt; 0, J223 * -1, J223)</f>
        <v>20.53</v>
      </c>
    </row>
    <row collapsed="false" customFormat="false" customHeight="false" hidden="false" ht="12.1" outlineLevel="0" r="224">
      <c r="A224" s="0" t="s">
        <v>393</v>
      </c>
      <c r="B224" s="0" t="n">
        <v>1225.32</v>
      </c>
      <c r="C224" s="0" t="n">
        <v>1231.44</v>
      </c>
      <c r="D224" s="0" t="n">
        <v>1223.47</v>
      </c>
      <c r="E224" s="0" t="n">
        <v>1227.71</v>
      </c>
      <c r="F224" s="0" t="n">
        <v>239</v>
      </c>
      <c r="G224" s="4" t="s">
        <v>308</v>
      </c>
      <c r="H224" s="1" t="n">
        <f aca="false">C224 - B224</f>
        <v>6.12000000000012</v>
      </c>
      <c r="I224" s="1" t="n">
        <f aca="false">B224 - D224</f>
        <v>1.84999999999991</v>
      </c>
      <c r="J224" s="1" t="n">
        <f aca="false">E224 - B224</f>
        <v>2.3900000000001</v>
      </c>
      <c r="K224" s="2" t="n">
        <f aca="false">IF(H224&gt;I224, H224, I224)</f>
        <v>6.12000000000012</v>
      </c>
      <c r="L224" s="2" t="n">
        <f aca="false">IF(H224&lt;I224,H224, I224)</f>
        <v>1.84999999999991</v>
      </c>
      <c r="M224" s="0" t="n">
        <f aca="false">IF(J224 &lt; 0, J224 * -1, J224)</f>
        <v>2.3900000000001</v>
      </c>
    </row>
    <row collapsed="false" customFormat="false" customHeight="false" hidden="false" ht="12.1" outlineLevel="0" r="225">
      <c r="A225" s="0" t="s">
        <v>394</v>
      </c>
      <c r="B225" s="0" t="n">
        <v>1230.82</v>
      </c>
      <c r="C225" s="0" t="n">
        <v>1232.44</v>
      </c>
      <c r="D225" s="0" t="n">
        <v>1218.42</v>
      </c>
      <c r="E225" s="0" t="n">
        <v>1225.74</v>
      </c>
      <c r="F225" s="0" t="n">
        <v>-508</v>
      </c>
      <c r="G225" s="4" t="s">
        <v>300</v>
      </c>
      <c r="H225" s="1" t="n">
        <f aca="false">C225 - B225</f>
        <v>1.62000000000012</v>
      </c>
      <c r="I225" s="1" t="n">
        <f aca="false">B225 - D225</f>
        <v>12.3999999999999</v>
      </c>
      <c r="J225" s="1" t="n">
        <f aca="false">E225 - B225</f>
        <v>-5.07999999999993</v>
      </c>
      <c r="K225" s="2" t="n">
        <f aca="false">IF(H225&gt;I225, H225, I225)</f>
        <v>12.3999999999999</v>
      </c>
      <c r="L225" s="2" t="n">
        <f aca="false">IF(H225&lt;I225,H225, I225)</f>
        <v>1.62000000000012</v>
      </c>
      <c r="M225" s="0" t="n">
        <f aca="false">IF(J225 &lt; 0, J225 * -1, J225)</f>
        <v>5.07999999999993</v>
      </c>
    </row>
    <row collapsed="false" customFormat="false" customHeight="false" hidden="false" ht="12.1" outlineLevel="0" r="226">
      <c r="A226" s="0" t="s">
        <v>395</v>
      </c>
      <c r="B226" s="0" t="n">
        <v>1237.79</v>
      </c>
      <c r="C226" s="0" t="n">
        <v>1245.34</v>
      </c>
      <c r="D226" s="0" t="n">
        <v>1224.93</v>
      </c>
      <c r="E226" s="0" t="n">
        <v>1231.86</v>
      </c>
      <c r="F226" s="0" t="n">
        <v>-593</v>
      </c>
      <c r="G226" s="4" t="s">
        <v>293</v>
      </c>
      <c r="H226" s="1" t="n">
        <f aca="false">C226 - B226</f>
        <v>7.54999999999995</v>
      </c>
      <c r="I226" s="1" t="n">
        <f aca="false">B226 - D226</f>
        <v>12.8599999999999</v>
      </c>
      <c r="J226" s="1" t="n">
        <f aca="false">E226 - B226</f>
        <v>-5.93000000000006</v>
      </c>
      <c r="K226" s="2" t="n">
        <f aca="false">IF(H226&gt;I226, H226, I226)</f>
        <v>12.8599999999999</v>
      </c>
      <c r="L226" s="2" t="n">
        <f aca="false">IF(H226&lt;I226,H226, I226)</f>
        <v>7.54999999999995</v>
      </c>
      <c r="M226" s="0" t="n">
        <f aca="false">IF(J226 &lt; 0, J226 * -1, J226)</f>
        <v>5.93000000000006</v>
      </c>
    </row>
    <row collapsed="false" customFormat="false" customHeight="false" hidden="false" ht="12.1" outlineLevel="0" r="227">
      <c r="A227" s="0" t="s">
        <v>396</v>
      </c>
      <c r="B227" s="0" t="n">
        <v>1237.01</v>
      </c>
      <c r="C227" s="0" t="n">
        <v>1248.4</v>
      </c>
      <c r="D227" s="0" t="n">
        <v>1224.24</v>
      </c>
      <c r="E227" s="0" t="n">
        <v>1237.66</v>
      </c>
      <c r="F227" s="0" t="n">
        <v>65</v>
      </c>
      <c r="G227" s="4" t="s">
        <v>14</v>
      </c>
      <c r="H227" s="1" t="n">
        <f aca="false">C227 - B227</f>
        <v>11.3900000000001</v>
      </c>
      <c r="I227" s="1" t="n">
        <f aca="false">B227 - D227</f>
        <v>12.77</v>
      </c>
      <c r="J227" s="1" t="n">
        <f aca="false">E227 - B227</f>
        <v>0.650000000000091</v>
      </c>
      <c r="K227" s="2" t="n">
        <f aca="false">IF(H227&gt;I227, H227, I227)</f>
        <v>12.77</v>
      </c>
      <c r="L227" s="2" t="n">
        <f aca="false">IF(H227&lt;I227,H227, I227)</f>
        <v>11.3900000000001</v>
      </c>
      <c r="M227" s="0" t="n">
        <f aca="false">IF(J227 &lt; 0, J227 * -1, J227)</f>
        <v>0.650000000000091</v>
      </c>
    </row>
    <row collapsed="false" customFormat="false" customHeight="false" hidden="false" ht="12.1" outlineLevel="0" r="228">
      <c r="A228" s="0" t="s">
        <v>397</v>
      </c>
      <c r="B228" s="0" t="n">
        <v>1221.57</v>
      </c>
      <c r="C228" s="0" t="n">
        <v>1240.16</v>
      </c>
      <c r="D228" s="0" t="n">
        <v>1221.32</v>
      </c>
      <c r="E228" s="0" t="n">
        <v>1236.11</v>
      </c>
      <c r="F228" s="0" t="n">
        <v>1454</v>
      </c>
      <c r="G228" s="4" t="s">
        <v>398</v>
      </c>
      <c r="H228" s="1" t="n">
        <f aca="false">C228 - B228</f>
        <v>18.5900000000001</v>
      </c>
      <c r="I228" s="1" t="n">
        <f aca="false">B228 - D228</f>
        <v>0.25</v>
      </c>
      <c r="J228" s="1" t="n">
        <f aca="false">E228 - B228</f>
        <v>14.54</v>
      </c>
      <c r="K228" s="2" t="n">
        <f aca="false">IF(H228&gt;I228, H228, I228)</f>
        <v>18.5900000000001</v>
      </c>
      <c r="L228" s="2" t="n">
        <f aca="false">IF(H228&lt;I228,H228, I228)</f>
        <v>0.25</v>
      </c>
      <c r="M228" s="0" t="n">
        <f aca="false">IF(J228 &lt; 0, J228 * -1, J228)</f>
        <v>14.54</v>
      </c>
    </row>
    <row collapsed="false" customFormat="false" customHeight="false" hidden="false" ht="12.1" outlineLevel="0" r="229">
      <c r="A229" s="0" t="s">
        <v>399</v>
      </c>
      <c r="B229" s="0" t="n">
        <v>1204.01</v>
      </c>
      <c r="C229" s="0" t="n">
        <v>1230.82</v>
      </c>
      <c r="D229" s="0" t="n">
        <v>1203.64</v>
      </c>
      <c r="E229" s="0" t="n">
        <v>1224.19</v>
      </c>
      <c r="F229" s="0" t="n">
        <v>2018</v>
      </c>
      <c r="G229" s="4" t="s">
        <v>392</v>
      </c>
      <c r="H229" s="1" t="n">
        <f aca="false">C229 - B229</f>
        <v>26.8099999999999</v>
      </c>
      <c r="I229" s="1" t="n">
        <f aca="false">B229 - D229</f>
        <v>0.369999999999891</v>
      </c>
      <c r="J229" s="1" t="n">
        <f aca="false">E229 - B229</f>
        <v>20.1800000000001</v>
      </c>
      <c r="K229" s="2" t="n">
        <f aca="false">IF(H229&gt;I229, H229, I229)</f>
        <v>26.8099999999999</v>
      </c>
      <c r="L229" s="2" t="n">
        <f aca="false">IF(H229&lt;I229,H229, I229)</f>
        <v>0.369999999999891</v>
      </c>
      <c r="M229" s="0" t="n">
        <f aca="false">IF(J229 &lt; 0, J229 * -1, J229)</f>
        <v>20.1800000000001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