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480" yWindow="105" windowWidth="29460" windowHeight="18855" activeTab="4"/>
  </bookViews>
  <sheets>
    <sheet name="OneInput" sheetId="2" r:id="rId1"/>
    <sheet name="SensIt Plot 1" sheetId="7" r:id="rId2"/>
    <sheet name="ManyInputs" sheetId="1" r:id="rId3"/>
    <sheet name="SensIt Tornado 2" sheetId="8" r:id="rId4"/>
    <sheet name="SensIt Spider 2" sheetId="14" r:id="rId5"/>
    <sheet name="SensIt Two-Factor Tornado 2" sheetId="10" r:id="rId6"/>
    <sheet name="SensIt Help" sheetId="13" r:id="rId7"/>
    <sheet name="SensIt License" sheetId="12" r:id="rId8"/>
  </sheets>
  <definedNames>
    <definedName name="_01_Title" localSheetId="7">'SensIt License'!$A$1</definedName>
    <definedName name="_02_Introduction" localSheetId="7">'SensIt License'!$A$2</definedName>
    <definedName name="_03_Definitions" localSheetId="7">'SensIt License'!$A$3</definedName>
    <definedName name="_04_Ownership" localSheetId="7">'SensIt License'!$A$4</definedName>
    <definedName name="_05_Copyright" localSheetId="7">'SensIt License'!$A$5</definedName>
    <definedName name="_06_Standard_License" localSheetId="7">'SensIt License'!$A$6</definedName>
    <definedName name="_07_Student_License" localSheetId="7">'SensIt License'!$A$7</definedName>
    <definedName name="_08_Trial_License" localSheetId="7">'SensIt License'!$A$8</definedName>
    <definedName name="_09_Volume_Licenses" localSheetId="7">'SensIt License'!$A$9</definedName>
    <definedName name="_10_Backup_Copy" localSheetId="7">'SensIt License'!$A$10</definedName>
    <definedName name="_11_Accessibility" localSheetId="7">'SensIt License'!$A$11</definedName>
    <definedName name="_12_License_Transfer" localSheetId="7">'SensIt License'!$A$12</definedName>
    <definedName name="_13_Modifications" localSheetId="7">'SensIt License'!$A$13</definedName>
    <definedName name="_14_Reverse_Engineering" localSheetId="7">'SensIt License'!$A$14</definedName>
    <definedName name="_15_Sublicensing" localSheetId="7">'SensIt License'!$A$15</definedName>
    <definedName name="_16_Limited_Warranty" localSheetId="7">'SensIt License'!$A$16</definedName>
    <definedName name="_17_Limited_Remedy" localSheetId="7">'SensIt License'!$A$17</definedName>
    <definedName name="_18_Termination" localSheetId="7">'SensIt License'!$A$18</definedName>
    <definedName name="_19_Confidentiality" localSheetId="7">'SensIt License'!$A$19</definedName>
    <definedName name="_20_General_Provisions" localSheetId="7">'SensIt License'!$A$20</definedName>
    <definedName name="_xlnm.Print_Area" localSheetId="7">'SensIt License'!$A$1:$A$20</definedName>
    <definedName name="_xlnm.Print_Area" localSheetId="1">'SensIt Plot 1'!$A$1:$J$29</definedName>
    <definedName name="_xlnm.Print_Area" localSheetId="4">'SensIt Spider 2'!$A$1:$K$51</definedName>
    <definedName name="_xlnm.Print_Area" localSheetId="3">'SensIt Tornado 2'!$A$1:$I$41</definedName>
    <definedName name="_xlnm.Print_Area" localSheetId="5">'SensIt Two-Factor Tornado 2'!$A$1:$H$101</definedName>
    <definedName name="SensItManyInOneOutRefEditBaseCase" localSheetId="2" hidden="1">ManyInputs!$E$2:$E$9</definedName>
    <definedName name="SensItManyInOneOutRefEditInputLabels" localSheetId="2" hidden="1">ManyInputs!$A$2:$A$9</definedName>
    <definedName name="SensItManyInOneOutRefEditInputValues" localSheetId="2" hidden="1">ManyInputs!$B$2:$B$9</definedName>
    <definedName name="SensItManyInOneOutRefEditOneExtreme" localSheetId="2" hidden="1">ManyInputs!$D$2:$D$9</definedName>
    <definedName name="SensItManyInOneOutRefEditOtherExtreme" localSheetId="2" hidden="1">ManyInputs!$F$2:$F$9</definedName>
    <definedName name="SensItManyInOneOutRefEditOutputLabel" localSheetId="2" hidden="1">ManyInputs!$A$18</definedName>
    <definedName name="SensItManyInOneOutRefEditOutputValue" localSheetId="2" hidden="1">ManyInputs!$B$18</definedName>
    <definedName name="SensItOneInOneOutRefEditInputCell" localSheetId="0" hidden="1">OneInput!$B$4</definedName>
    <definedName name="SensItOneInOneOutRefEditInputCell" localSheetId="6" hidden="1">OneInput!$B$4</definedName>
    <definedName name="SensItOneInOneOutRefEditInputLabel" localSheetId="0" hidden="1">OneInput!$A$4</definedName>
    <definedName name="SensItOneInOneOutRefEditInputLabel" localSheetId="6" hidden="1">OneInput!$A$4</definedName>
    <definedName name="SensItOneInOneOutRefEditOutputCell" localSheetId="0" hidden="1">OneInput!$B$18</definedName>
    <definedName name="SensItOneInOneOutRefEditOutputCell" localSheetId="6" hidden="1">OneInput!$B$18</definedName>
    <definedName name="SensItOneInOneOutRefEditOutputLabel" localSheetId="0" hidden="1">OneInput!$A$18</definedName>
    <definedName name="SensItOneInOneOutRefEditOutputLabel" localSheetId="6" hidden="1">OneInput!$A$18</definedName>
    <definedName name="SensItOneInOneOutTextBoxStart" localSheetId="0" hidden="1">6</definedName>
    <definedName name="SensItOneInOneOutTextBoxStart" localSheetId="6" hidden="1">6</definedName>
    <definedName name="SensItOneInOneOutTextBoxStep" localSheetId="0" hidden="1">1</definedName>
    <definedName name="SensItOneInOneOutTextBoxStep" localSheetId="6" hidden="1">1</definedName>
    <definedName name="SensItOneInOneOutTextBoxStop" localSheetId="0" hidden="1">24</definedName>
    <definedName name="SensItOneInOneOutTextBoxStop" localSheetId="6" hidden="1">24</definedName>
  </definedNames>
  <calcPr calcId="145621" calcMode="autoNoTable" concurrentCalc="0"/>
  <extLst>
    <ext xmlns:mx="http://schemas.microsoft.com/office/mac/excel/2008/main" uri="{7523E5D3-25F3-A5E0-1632-64F254C22452}">
      <mx:ArchID Flags="2"/>
    </ext>
  </extLst>
</workbook>
</file>

<file path=xl/calcChain.xml><?xml version="1.0" encoding="utf-8"?>
<calcChain xmlns="http://schemas.openxmlformats.org/spreadsheetml/2006/main">
  <c r="B11" i="1" l="1"/>
  <c r="B12" i="1"/>
  <c r="B13" i="1"/>
  <c r="B14" i="1"/>
  <c r="B15" i="1"/>
  <c r="B11" i="2"/>
  <c r="B12" i="2"/>
  <c r="B13" i="2"/>
  <c r="B14" i="2"/>
  <c r="B15" i="2"/>
  <c r="B16" i="2"/>
  <c r="B16" i="1"/>
  <c r="B18" i="1"/>
  <c r="B18" i="2"/>
</calcChain>
</file>

<file path=xl/sharedStrings.xml><?xml version="1.0" encoding="utf-8"?>
<sst xmlns="http://schemas.openxmlformats.org/spreadsheetml/2006/main" count="462" uniqueCount="252">
  <si>
    <t>Input Variables</t>
  </si>
  <si>
    <t>Input Cells</t>
  </si>
  <si>
    <t>OneExtreme</t>
  </si>
  <si>
    <t>BaseCase</t>
  </si>
  <si>
    <t>OtherExtreme</t>
  </si>
  <si>
    <t>LowerLimit%</t>
  </si>
  <si>
    <t>UpperLimit%</t>
  </si>
  <si>
    <t>FirstCost</t>
  </si>
  <si>
    <t>Salvage</t>
  </si>
  <si>
    <t>N</t>
  </si>
  <si>
    <t>i</t>
  </si>
  <si>
    <t>O&amp;M</t>
  </si>
  <si>
    <t>Revenue</t>
  </si>
  <si>
    <t>NNoRev</t>
  </si>
  <si>
    <t>FracComp</t>
  </si>
  <si>
    <t>Intermediate Variables</t>
  </si>
  <si>
    <t>(Input Values for SensIt)</t>
  </si>
  <si>
    <t>(Eschenbach's Inputs</t>
  </si>
  <si>
    <t>P/F,i,N</t>
  </si>
  <si>
    <t>Relative To Base Case)</t>
  </si>
  <si>
    <t>P/A,i,N</t>
  </si>
  <si>
    <t>N-NNoRev</t>
  </si>
  <si>
    <t>P/A,i,N-NNoRev</t>
  </si>
  <si>
    <t>P/F,i,NNoRev</t>
  </si>
  <si>
    <t>Revenue Discount</t>
  </si>
  <si>
    <t>SensIt - Many Inputs, One Output</t>
  </si>
  <si>
    <t>Output Variable</t>
  </si>
  <si>
    <t>Present Worth</t>
  </si>
  <si>
    <t>Ranges for Input Variables</t>
  </si>
  <si>
    <t>Ranges for Input Values</t>
  </si>
  <si>
    <t>Labels</t>
  </si>
  <si>
    <t>A2:A9</t>
  </si>
  <si>
    <t>One Extreme</t>
  </si>
  <si>
    <t>D2:D9</t>
  </si>
  <si>
    <t>Values</t>
  </si>
  <si>
    <t>B2:B9</t>
  </si>
  <si>
    <t>Base Case</t>
  </si>
  <si>
    <t>E2:E9</t>
  </si>
  <si>
    <t>Other Extreme</t>
  </si>
  <si>
    <t>F2:F9</t>
  </si>
  <si>
    <t>Cells for Output Variable</t>
  </si>
  <si>
    <t>A18</t>
  </si>
  <si>
    <t>Step Percent</t>
  </si>
  <si>
    <t>B18</t>
  </si>
  <si>
    <t>SensIt - One Input, One Output</t>
  </si>
  <si>
    <t>Cells for Input Variable</t>
  </si>
  <si>
    <t>Label</t>
  </si>
  <si>
    <t>A4</t>
  </si>
  <si>
    <t>Value</t>
  </si>
  <si>
    <t>B4</t>
  </si>
  <si>
    <t>Input Values</t>
  </si>
  <si>
    <t>Start</t>
  </si>
  <si>
    <t>Step</t>
  </si>
  <si>
    <t>Stop</t>
  </si>
  <si>
    <t>Single-Factor Tornado Chart</t>
  </si>
  <si>
    <t>Single-Factor Spider Chart</t>
  </si>
  <si>
    <t>Two-Factor Tornado Chart</t>
  </si>
  <si>
    <t>Example: How does Present Worth depend on N (project lifetime) ?</t>
  </si>
  <si>
    <t>Example: How does Present Worth depend on each input assumption?</t>
  </si>
  <si>
    <t>One Input, One Output</t>
  </si>
  <si>
    <t>Date</t>
  </si>
  <si>
    <t>Time</t>
  </si>
  <si>
    <t>Workbook</t>
  </si>
  <si>
    <t>Input Cell</t>
  </si>
  <si>
    <t>OneInput!$B$4</t>
  </si>
  <si>
    <t>Output Cell</t>
  </si>
  <si>
    <t>OneInput!$B$18</t>
  </si>
  <si>
    <t>SensIt</t>
  </si>
  <si>
    <t>(current date)</t>
  </si>
  <si>
    <t>(current time)</t>
  </si>
  <si>
    <t>(file name)</t>
  </si>
  <si>
    <t>Many Inputs, One Output</t>
  </si>
  <si>
    <t>Single-Factor Sensitivity Analysis</t>
  </si>
  <si>
    <t xml:space="preserve">Date </t>
  </si>
  <si>
    <t xml:space="preserve">Time </t>
  </si>
  <si>
    <t xml:space="preserve">Workbook </t>
  </si>
  <si>
    <t xml:space="preserve">Output Cell </t>
  </si>
  <si>
    <t>ManyInputs!$B$18</t>
  </si>
  <si>
    <t>Corresponding Input Value</t>
  </si>
  <si>
    <t>Output Value</t>
  </si>
  <si>
    <t>Percent</t>
  </si>
  <si>
    <t>Input Variable</t>
  </si>
  <si>
    <t>Base</t>
  </si>
  <si>
    <t>Swing</t>
  </si>
  <si>
    <t>Swing^2</t>
  </si>
  <si>
    <t>Low Output</t>
  </si>
  <si>
    <t>High Output</t>
  </si>
  <si>
    <t>Low</t>
  </si>
  <si>
    <t>High</t>
  </si>
  <si>
    <t>Input Value as % of Base</t>
  </si>
  <si>
    <t>Low %</t>
  </si>
  <si>
    <t>Base %</t>
  </si>
  <si>
    <t>High %</t>
  </si>
  <si>
    <t>Input Value</t>
  </si>
  <si>
    <t>Percent of Base</t>
  </si>
  <si>
    <t>Two-Factor Sensitivity Analysis</t>
  </si>
  <si>
    <t>Corresponding Input Values</t>
  </si>
  <si>
    <t>Input A</t>
  </si>
  <si>
    <t>Input B</t>
  </si>
  <si>
    <t>A One</t>
  </si>
  <si>
    <t>B One</t>
  </si>
  <si>
    <t>Output</t>
  </si>
  <si>
    <t>B Base</t>
  </si>
  <si>
    <t>B Other</t>
  </si>
  <si>
    <t>A Base</t>
  </si>
  <si>
    <t>A Other</t>
  </si>
  <si>
    <t>FirstCost &amp; Salvage</t>
  </si>
  <si>
    <t>FirstCost &amp; N</t>
  </si>
  <si>
    <t>FirstCost &amp; i</t>
  </si>
  <si>
    <t>FirstCost &amp; O&amp;M</t>
  </si>
  <si>
    <t>FirstCost &amp; Revenue</t>
  </si>
  <si>
    <t>FirstCost &amp; NNoRev</t>
  </si>
  <si>
    <t>FirstCost &amp; FracComp</t>
  </si>
  <si>
    <t>Salvage &amp; N</t>
  </si>
  <si>
    <t>Salvage &amp; i</t>
  </si>
  <si>
    <t>Salvage &amp; O&amp;M</t>
  </si>
  <si>
    <t>Salvage &amp; Revenue</t>
  </si>
  <si>
    <t>Salvage &amp; NNoRev</t>
  </si>
  <si>
    <t>Salvage &amp; FracComp</t>
  </si>
  <si>
    <t>N &amp; i</t>
  </si>
  <si>
    <t>N &amp; O&amp;M</t>
  </si>
  <si>
    <t>N &amp; Revenue</t>
  </si>
  <si>
    <t>N &amp; NNoRev</t>
  </si>
  <si>
    <t>N &amp; FracComp</t>
  </si>
  <si>
    <t>i &amp; O&amp;M</t>
  </si>
  <si>
    <t>i &amp; Revenue</t>
  </si>
  <si>
    <t>i &amp; NNoRev</t>
  </si>
  <si>
    <t>i &amp; FracComp</t>
  </si>
  <si>
    <t>O&amp;M &amp; Revenue</t>
  </si>
  <si>
    <t>O&amp;M &amp; NNoRev</t>
  </si>
  <si>
    <t>O&amp;M &amp; FracComp</t>
  </si>
  <si>
    <t>Revenue &amp; NNoRev</t>
  </si>
  <si>
    <t>Revenue &amp; FracComp</t>
  </si>
  <si>
    <t>NNoRev &amp; FracComp</t>
  </si>
  <si>
    <t>$180,000 &amp; $0</t>
  </si>
  <si>
    <t>$120,000 &amp; $20,000</t>
  </si>
  <si>
    <t>$108,000 &amp; $30,000</t>
  </si>
  <si>
    <t>$180,000 &amp; 6</t>
  </si>
  <si>
    <t>$120,000 &amp; 12</t>
  </si>
  <si>
    <t>$108,000 &amp; 24</t>
  </si>
  <si>
    <t>$180,000 &amp; 20%</t>
  </si>
  <si>
    <t>$120,000 &amp; 10%</t>
  </si>
  <si>
    <t>$108,000 &amp; 6%</t>
  </si>
  <si>
    <t>$180,000 &amp; $7,500</t>
  </si>
  <si>
    <t>$120,000 &amp; $6,000</t>
  </si>
  <si>
    <t>$108,000 &amp; $4,800</t>
  </si>
  <si>
    <t>$180,000 &amp; $33,000</t>
  </si>
  <si>
    <t>$120,000 &amp; $55,000</t>
  </si>
  <si>
    <t>$108,000 &amp; $68,750</t>
  </si>
  <si>
    <t>$180,000 &amp; 3</t>
  </si>
  <si>
    <t>$120,000 &amp; 1</t>
  </si>
  <si>
    <t>$108,000 &amp; 0</t>
  </si>
  <si>
    <t>$180,000 &amp; 0.4</t>
  </si>
  <si>
    <t>$120,000 &amp; 0.2</t>
  </si>
  <si>
    <t>$0 &amp; 6</t>
  </si>
  <si>
    <t>$20,000 &amp; 12</t>
  </si>
  <si>
    <t>$30,000 &amp; 24</t>
  </si>
  <si>
    <t>$0 &amp; 20%</t>
  </si>
  <si>
    <t>$20,000 &amp; 10%</t>
  </si>
  <si>
    <t>$30,000 &amp; 6%</t>
  </si>
  <si>
    <t>$0 &amp; $7,500</t>
  </si>
  <si>
    <t>$20,000 &amp; $6,000</t>
  </si>
  <si>
    <t>$30,000 &amp; $4,800</t>
  </si>
  <si>
    <t>$0 &amp; $33,000</t>
  </si>
  <si>
    <t>$20,000 &amp; $55,000</t>
  </si>
  <si>
    <t>$30,000 &amp; $68,750</t>
  </si>
  <si>
    <t>$0 &amp; 3</t>
  </si>
  <si>
    <t>$20,000 &amp; 1</t>
  </si>
  <si>
    <t>$30,000 &amp; 0</t>
  </si>
  <si>
    <t>$0 &amp; 0.4</t>
  </si>
  <si>
    <t>$20,000 &amp; 0.2</t>
  </si>
  <si>
    <t>6 &amp; 20%</t>
  </si>
  <si>
    <t>12 &amp; 10%</t>
  </si>
  <si>
    <t>24 &amp; 6%</t>
  </si>
  <si>
    <t>6 &amp; $7,500</t>
  </si>
  <si>
    <t>12 &amp; $6,000</t>
  </si>
  <si>
    <t>24 &amp; $4,800</t>
  </si>
  <si>
    <t>6 &amp; $33,000</t>
  </si>
  <si>
    <t>12 &amp; $55,000</t>
  </si>
  <si>
    <t>24 &amp; $68,750</t>
  </si>
  <si>
    <t>6 &amp; 3</t>
  </si>
  <si>
    <t>12 &amp; 1</t>
  </si>
  <si>
    <t>24 &amp; 0</t>
  </si>
  <si>
    <t>6 &amp; 0.4</t>
  </si>
  <si>
    <t>12 &amp; 0.2</t>
  </si>
  <si>
    <t>20% &amp; $7,500</t>
  </si>
  <si>
    <t>10% &amp; $6,000</t>
  </si>
  <si>
    <t>6% &amp; $4,800</t>
  </si>
  <si>
    <t>20% &amp; $33,000</t>
  </si>
  <si>
    <t>10% &amp; $55,000</t>
  </si>
  <si>
    <t>6% &amp; $68,750</t>
  </si>
  <si>
    <t>20% &amp; 3</t>
  </si>
  <si>
    <t>10% &amp; 1</t>
  </si>
  <si>
    <t>6% &amp; 0</t>
  </si>
  <si>
    <t>20% &amp; 0.4</t>
  </si>
  <si>
    <t>10% &amp; 0.2</t>
  </si>
  <si>
    <t>$7,500 &amp; $33,000</t>
  </si>
  <si>
    <t>$6,000 &amp; $55,000</t>
  </si>
  <si>
    <t>$4,800 &amp; $68,750</t>
  </si>
  <si>
    <t>$7,500 &amp; 3</t>
  </si>
  <si>
    <t>$6,000 &amp; 1</t>
  </si>
  <si>
    <t>$4,800 &amp; 0</t>
  </si>
  <si>
    <t>$7,500 &amp; 0.4</t>
  </si>
  <si>
    <t>$6,000 &amp; 0.2</t>
  </si>
  <si>
    <t>$33,000 &amp; 3</t>
  </si>
  <si>
    <t>$55,000 &amp; 1</t>
  </si>
  <si>
    <t>$68,750 &amp; 0</t>
  </si>
  <si>
    <t>$33,000 &amp; 0.4</t>
  </si>
  <si>
    <t>$55,000 &amp; 0.2</t>
  </si>
  <si>
    <t>3 &amp; 0.4</t>
  </si>
  <si>
    <t>1 &amp; 0.2</t>
  </si>
  <si>
    <t>0 &amp; 0</t>
  </si>
  <si>
    <r>
      <t>Introduction</t>
    </r>
    <r>
      <rPr>
        <sz val="10"/>
        <rFont val="Arial"/>
        <family val="2"/>
      </rPr>
      <t xml:space="preserve">  Carefully read the following license agreement. This is a contract. By downloading, accepting delivery of, installing, or using any part of the Software, licensee agrees to be bound by all terms and conditions of this license.
</t>
    </r>
    <r>
      <rPr>
        <b/>
        <sz val="11"/>
        <color theme="1"/>
        <rFont val="Calibri"/>
        <family val="2"/>
        <scheme val="minor"/>
      </rPr>
      <t xml:space="preserve">
</t>
    </r>
  </si>
  <si>
    <r>
      <t>Ownership</t>
    </r>
    <r>
      <rPr>
        <sz val="10"/>
        <rFont val="Arial"/>
        <family val="2"/>
      </rPr>
      <t xml:space="preserve">  The Software is owned and copyrighted by TreePlan Software. Your license confers no title or ownership in the Software and should not be construed as a sale of any right in the Software. We remain the sole owner of all right, title, and interest in the Software and related explanatory written and electronic materials. You acknowledge that no title to the intellectual property in the Software is transferred to you by the license. You further acknowledge that title and full ownership rights to the Software will remain the exclusive property of TreePlan Software and that you will not acquire any rights to the Software except as expressly set forth in this license.
</t>
    </r>
  </si>
  <si>
    <r>
      <t>Copyright</t>
    </r>
    <r>
      <rPr>
        <sz val="10"/>
        <rFont val="Arial"/>
        <family val="2"/>
      </rPr>
      <t xml:space="preserve">  The Software is protected by United States copyright laws and international treaty provisions.
</t>
    </r>
  </si>
  <si>
    <r>
      <t>Student License</t>
    </r>
    <r>
      <rPr>
        <sz val="10"/>
        <rFont val="Arial"/>
        <family val="2"/>
      </rPr>
      <t xml:space="preserve">  The Student license is only for instructional use by students and instructors, and the Software may not be used for commercial purposes. Upon purchase or receipt of a Student license, you may install and use the Student version of the Software for single individual use on multiple computers, or you may install the Student version on a single computer for shared use, but not both.
</t>
    </r>
  </si>
  <si>
    <r>
      <t>Trial License</t>
    </r>
    <r>
      <rPr>
        <sz val="10"/>
        <rFont val="Arial"/>
        <family val="2"/>
      </rPr>
      <t xml:space="preserve">  TreePlan Software grants you the right to install and use the Trial version of the Software free of charge for single individual use on one computer for no longer than thirty days, after which you must delete all of the Software files from your computer. During the Trial period the Software is licensed only for evaluation and may not be used for commercial, instructional, or other production purposes.
</t>
    </r>
  </si>
  <si>
    <r>
      <rPr>
        <b/>
        <sz val="11"/>
        <color theme="1"/>
        <rFont val="Calibri"/>
        <family val="2"/>
        <scheme val="minor"/>
      </rPr>
      <t>Backup Copy</t>
    </r>
    <r>
      <rPr>
        <sz val="10"/>
        <rFont val="Arial"/>
        <family val="2"/>
      </rPr>
      <t xml:space="preserve">  You may copy the Software for backup and archival purposes, provided that the original and each copy is kept in your possession and is not available to others.
</t>
    </r>
  </si>
  <si>
    <r>
      <rPr>
        <b/>
        <sz val="11"/>
        <color theme="1"/>
        <rFont val="Calibri"/>
        <family val="2"/>
        <scheme val="minor"/>
      </rPr>
      <t>Accessibility</t>
    </r>
    <r>
      <rPr>
        <sz val="10"/>
        <rFont val="Arial"/>
        <family val="2"/>
      </rPr>
      <t xml:space="preserve">  You may not place the Software onto a server so that it is accessible via a public network such as the Internet.
</t>
    </r>
  </si>
  <si>
    <r>
      <rPr>
        <b/>
        <sz val="11"/>
        <color theme="1"/>
        <rFont val="Calibri"/>
        <family val="2"/>
        <scheme val="minor"/>
      </rPr>
      <t>License Transfer</t>
    </r>
    <r>
      <rPr>
        <sz val="10"/>
        <rFont val="Arial"/>
        <family val="2"/>
      </rPr>
      <t xml:space="preserve">  You may not sublicense, sell, lease, rent, assign or otherwise transfer the license rights granted herein without the prior written consent of TreePlan Software.
</t>
    </r>
  </si>
  <si>
    <r>
      <t>Modifications</t>
    </r>
    <r>
      <rPr>
        <sz val="10"/>
        <rFont val="Arial"/>
        <family val="2"/>
      </rPr>
      <t xml:space="preserve">  You may not modify or adapt the Software or merge it into another program.
</t>
    </r>
  </si>
  <si>
    <r>
      <rPr>
        <b/>
        <sz val="11"/>
        <color theme="1"/>
        <rFont val="Calibri"/>
        <family val="2"/>
        <scheme val="minor"/>
      </rPr>
      <t>Reverse Engineering</t>
    </r>
    <r>
      <rPr>
        <sz val="10"/>
        <rFont val="Arial"/>
        <family val="2"/>
      </rPr>
      <t xml:space="preserve">  You may not reverse engineer, disassemble, decompile, or make any attempt to discover the source code of the Software.
</t>
    </r>
  </si>
  <si>
    <r>
      <rPr>
        <b/>
        <sz val="11"/>
        <color theme="1"/>
        <rFont val="Calibri"/>
        <family val="2"/>
        <scheme val="minor"/>
      </rPr>
      <t>Sublicensing</t>
    </r>
    <r>
      <rPr>
        <sz val="10"/>
        <rFont val="Arial"/>
        <family val="2"/>
      </rPr>
      <t xml:space="preserve">  You may not sublicense, rent, lease, or lend any portion of the Software and related explanatory written and electronic materials.
</t>
    </r>
  </si>
  <si>
    <r>
      <rPr>
        <b/>
        <sz val="11"/>
        <color theme="1"/>
        <rFont val="Calibri"/>
        <family val="2"/>
        <scheme val="minor"/>
      </rPr>
      <t>Limited Warranty</t>
    </r>
    <r>
      <rPr>
        <sz val="10"/>
        <rFont val="Arial"/>
        <family val="2"/>
      </rPr>
      <t xml:space="preserve">  We warrant that for a period of 90 days after delivery of this copy of the Software to you the Software will perform in substantial accordance with the related explanatory materials. 
To the extent permitted by applicable law, the foregoing limited warranty is in lieu of all other warranties or conditions, express or implied, and we disclaim any and all implied warranties or conditions, including any implied warranty of title, non-infringement, merchantability or fitness for a particular purpose, regardless of whether we know or had reason to know of your particular needs. 
No employee, agent, dealer, reseller, or distributor of ours is authorized to modify this limited warranty nor to make any additional warranties. 
Some states do not allow the limitation or exclusion of liability for incidental or consequential damages, so the above limitation may not apply to you.
</t>
    </r>
  </si>
  <si>
    <r>
      <rPr>
        <b/>
        <sz val="11"/>
        <color theme="1"/>
        <rFont val="Calibri"/>
        <family val="2"/>
        <scheme val="minor"/>
      </rPr>
      <t>Limited Remedy</t>
    </r>
    <r>
      <rPr>
        <sz val="10"/>
        <rFont val="Arial"/>
        <family val="2"/>
      </rPr>
      <t xml:space="preserve">  Our entire liability and your exclusive remedy for breach of the foregoing warranty shall be, at our option, to either return the price you paid or replace the Software file that does not meet the foregoing warranty.
In no event will we be liable to you for any damages, including any lost profits, lost savings, or other incidental or consequential damages arising from the use or the inability to use the Software (even if we or an authorized dealer, reseller, or distributor has been advised of the possibility of these damages), or for any claim by any other party.
Some states do not allow the limitation or exclusion of liability for incidental or consequential damages, so the above limitation may not apply to you.
</t>
    </r>
  </si>
  <si>
    <r>
      <rPr>
        <b/>
        <sz val="11"/>
        <color theme="1"/>
        <rFont val="Calibri"/>
        <family val="2"/>
        <scheme val="minor"/>
      </rPr>
      <t xml:space="preserve">Termination  </t>
    </r>
    <r>
      <rPr>
        <sz val="10"/>
        <rFont val="Arial"/>
        <family val="2"/>
      </rPr>
      <t xml:space="preserve">This license agreement takes effect upon your use of the Software and remains effective until terminated. You may terminate it at any time by destroying all copies of the Software and related explanatory materials in your possession. It will also automatically terminate if you fail to comply with any term or condition of this license agreement. You agree on termination of this license to destroy all copies of the Software and related explanatory materials in your possession.
</t>
    </r>
  </si>
  <si>
    <r>
      <rPr>
        <b/>
        <sz val="11"/>
        <color theme="1"/>
        <rFont val="Calibri"/>
        <family val="2"/>
        <scheme val="minor"/>
      </rPr>
      <t xml:space="preserve">Confidentiality  </t>
    </r>
    <r>
      <rPr>
        <sz val="10"/>
        <rFont val="Arial"/>
        <family val="2"/>
      </rPr>
      <t xml:space="preserve">The Software contains trade secrets and proprietary know-how that belong to us and it is being made available to you in strict confidence. Any use or disclosure of the Software, or of its algorithms, protocols or interfaces, other than in strict accordance with this license agreement, may be actionable as a violation of our trade secret rights.
</t>
    </r>
  </si>
  <si>
    <r>
      <rPr>
        <b/>
        <sz val="11"/>
        <color theme="1"/>
        <rFont val="Calibri"/>
        <family val="2"/>
        <scheme val="minor"/>
      </rPr>
      <t xml:space="preserve">General Provisions  </t>
    </r>
    <r>
      <rPr>
        <sz val="10"/>
        <rFont val="Arial"/>
        <family val="2"/>
      </rPr>
      <t xml:space="preserve">This written license agreement is the exclusive agreement between you and us concerning the Software and related explanatory materials and supersedes any prior purchase order, communication, advertising or representation concerning the Software.
This license agreement may be modified only by a writing signed by you and us.
In the event of litigation between you and us concerning the Software or related explanatory materials, the prevailing party in the litigation will be entitled to recover attorney fees and expenses from the other party.
This license agreement is governed by the laws of the State of California.
You agree that the Software will not be shipped, transferred or exported into any country or used in any manner prohibited by the United States Export Administration Act or any other export laws, restrictions or regulations.
</t>
    </r>
  </si>
  <si>
    <r>
      <t>Title</t>
    </r>
    <r>
      <rPr>
        <sz val="10"/>
        <rFont val="Arial"/>
        <family val="2"/>
      </rPr>
      <t xml:space="preserve">  License Agreement for TreePlan, SensIt, and SimVoi
</t>
    </r>
  </si>
  <si>
    <r>
      <t>Definitions</t>
    </r>
    <r>
      <rPr>
        <sz val="10"/>
        <rFont val="Arial"/>
        <family val="2"/>
      </rPr>
      <t xml:space="preserve">  The software product, “Software,” means the Pro, Student, or Trial version of TreePlan, SensIt, or SimVoi, including the Excel add-in files, associated example files, and electronic documentation files, and also any updates or modifications of the foregoing provided by TreePlan Software. 
The licensor, “TreePlan Software” or “We” or “Us” or “Our,” means Mike Middleton or Michael R. Middleton, doing business as TreePlan Software, a sole proprietorship, located at 2105 Buchanan Street, #1, San Francisco, CA 94115 USA. 
The licensee, “You” or “Your,” means the individual person or a single organizational entity that is being licensed to use the Software. 
This license agreement, “Agreement,” means this legal and binding agreement between you and TreePlan Software for the Software you are about to download, install, or use.
"Use" of the Software means the use of any of the Software functions to define, solve, analyze, or obtain results for a user-defined model.
</t>
    </r>
  </si>
  <si>
    <r>
      <t>Pro License</t>
    </r>
    <r>
      <rPr>
        <sz val="10"/>
        <rFont val="Arial"/>
        <family val="2"/>
      </rPr>
      <t xml:space="preserve">  Upon purchase or receipt of a Pro license, you may install and use the Pro version of the Software for single individual use on multiple computers, or you may install the Pro version on a single computer for shared use, but not both.
</t>
    </r>
  </si>
  <si>
    <r>
      <t>Volume Licenses</t>
    </r>
    <r>
      <rPr>
        <sz val="10"/>
        <rFont val="Arial"/>
        <family val="2"/>
      </rPr>
      <t xml:space="preserve">  For a volume purchase of Pro or Student licenses for a group of individual users, the primary purchaser may duplicate and distribute the corresponding version of the Software to those licensed users by disk, secure network, secure web site, or email attachment. For any method of distribution, the Software must be accessible only to people who have a license. 
For a volume purchase of Pro or Student licenses for shared use on a group of computers, each computer must have its own license, regardless of whether the Software is used at different times or concurrently. The Software may be installed on each licensed computer or on a network, provided there is a license for each computer that will access the Software through the network.
For a volume purchase, TreePlan Software provides support only to the primary purchaser or to another person designated by the purchaser.
</t>
    </r>
  </si>
  <si>
    <t>SensIt Overview</t>
  </si>
  <si>
    <t>Installation</t>
  </si>
  <si>
    <t xml:space="preserve">There are two ways to use SensIt:
(1) Recommended:  Install SensIt by following detailed instructions in the separate How-To-Install-Addin.PDF file.
(2) Start Excel, and use Excel’s File | Open command to open the SensIt xlam file.
</t>
  </si>
  <si>
    <t>How To Uninstall</t>
  </si>
  <si>
    <t xml:space="preserve">To uninstall or delete SensIt, refer to the appropriate section of the How-To-Install-Addin.PDF file.
</t>
  </si>
  <si>
    <t>One-Input Plot</t>
  </si>
  <si>
    <t xml:space="preserve">Use SensIt’s One-Input Plot option to see how your model’s output depends on changes in a single input variable.
Cells for Input Variable: Enter a single cell reference in each range edit box, or point to a single cell on the worksheet. The Label cell should be descriptive text, and the Value cell should contain a numerical value used as an input to your model.
Input Values: Enter numerical values into each edit box.
Cells for Output Variable: Enter a single cell reference in each range edit box, or point to a single cell on the worksheet. The Label cell should be descriptive text, and the Value cell should contain a formula that produces a numerical value as the output of your model.
SensIt uses the Start, Step, and Stop values to prepare a table of values. Each value is copied to ypur model's input variable value cell, the worksheet is recalculated, and the value of your model's output variable value cell is copied to the table. (You could do this manually using the Edit | Fill | Series and Data | Table commands.) SensIt uses the input and output values to prepare an XY (Scatter) chart; the text in the label cells you identified are used as the chart’s axis labels. (You could do this manually using the ChartWizard.)
</t>
  </si>
  <si>
    <t>Tornado-Spider</t>
  </si>
  <si>
    <t xml:space="preserve">Use SensIt’s Tornado-Spidert option to see how your model’s output depends on ranges you specify for each of the model’s input variables.
Before using this option, a typical arrangement is to enter your model input cells in adjacent cells in a single column, arrange corresponding labels in adjacent cells in a single column, and arrange One Extreme, Base Case, and Other Extreme input values for each input variable in three separate columns.
The three ranges containing input values can be worst case, likely case, and best case, or they can be low, base, and high (or high, base, and low).
Cells for Input Variables and Cells for Input Values: The input ranges can be in columns, in rows, or in nonadjacent cells. To make nonadjacent selections, click in the range edit box, make the first selection, and press the Control key while making other cell selections. Each of the input range edit boxes must reference the same number of cells.
For example, if your model has five inputs, the names of the five inputs could be text in A1:A5. The input cells of your model could be numbers in B1:B5; when you change a number in one of these cells, the output of your model changes. The One Extreme input values could be numbers in D1:D5, chosen as the minimum possible value you think each input variable could be. The Base Case input values could be numbers in E1:E5, chosen as the most likely value for each input; you might also have these same numbers in B1:B5 as current inputs to your model. The Other Extreme input values could be numbers in F1:F5, chosen as the maximum possible value you think each input variable could be.  
Cells for Output Variable: Enter a single cell reference in each range edit box, or point to a single cell on the worksheet. The Label cell should be descriptive text, and the Value cell should contain a formula that produces a numerical value as the output of your model.
</t>
  </si>
  <si>
    <t>This Tornado-Spider feature produces a tornado chart.
For each input variable, SensIt sets all other input values at their Base Case values, copies the One Extreme input value to the input variable cell, recalculates the worksheet, and copies the value of the output variable cell to the table. The steps are repeated using each Other Extreme input value. For each input variable, SensIt computes the swing, i.e., the range of the extreme output variable values, sorts the table from largest swing down to smallest swing, and prepares a bar chart.</t>
  </si>
  <si>
    <t>This Tornado-Spider feature produces a spider chart with a Step Percent you specify.
For each input variable, SensIt computes input values from One Extreme to the Other Extreme, using values that are a percent of the Base Case, with the Step Percent you specify. Then SensIt sets all other input values at their Base Case values, copies the step input value to the input variable cell, recalculates the worksheet, and copies the value of the output variable cell to the table. The steps are repeated using each step input value. For each input variable, SensIt computes the swing, i.e., the range of the extreme output variable values, and sorts the table from largest swing down to smallest swing. 
An XY (Scatter) chart shows how the output value depends on the step input values. If the Base Case value of an input variable is zero, that input variable is not included in the spider chart.</t>
  </si>
  <si>
    <t>For each pair of input variables, SensIt examines all nine combinations of the One Extreme, Base Case, and Other Extreme values. SensIt sets all other input values at their Base Case values, copies a combination of input values to the input variables' cells, recalculates the worksheet, and copies the value of the output variable cell to the table. The steps are repeated for each combination. For each pair of input variables, SensIt computes the swing, i.e., the range of the extreme output variable values from the nine combinations, sorts the table from largest swing down to smallest swing, and prepares a bar chart.</t>
  </si>
  <si>
    <t>Support</t>
  </si>
  <si>
    <t xml:space="preserve">Documentation pdf files and example xls files are available for download from www.treeplan.com. For additional support, send email to Mike@TreePlan.com.
</t>
  </si>
  <si>
    <t>Acknowledgements</t>
  </si>
  <si>
    <t>after Format Scale of Horizontal Axis</t>
  </si>
  <si>
    <t>The original version of SensIt for Excel was developed by Michael R. Middleton of the University of San Francisco and James E. Smith of Duke University.  Thierry Crifasi and Renu Gupta provided assistance with subsequent versions. This current version was completely rewritten during 2005-2009 by Mike Middleton.
Copyright © 2015 by TreePlan Software. All Rights Reserved.</t>
  </si>
  <si>
    <t>SensIt One-Input Plot:  Control+Shift+P (Windows Excel) or Option+Command+P (Mac Excel)</t>
  </si>
  <si>
    <t>SensIt Tornado-Spider:  Control+Shift+S (Windows Excel) or Option+Command+S (Mac Excel)</t>
  </si>
  <si>
    <t xml:space="preserve">SensIt Sensitivity Analysis Add-In 
for Microsoft Excel 2007-2016 (Windows)
and Excel 2011-2016 (Macintosh)
To run SensIt, start Excel and open the SensIt xlam file. SensIt adds a SensIt Tornado-Spider item and a SensIt One-Input Plot item to the Tools menu or Add-Ins ribbon.
All of SensIt’s functionality is included in the SensIt xlam file. There is no separate setup file or help file.
Before using the SensIt options, you must have a spreadsheet model with one or more numerical inputs and a numerical output. All SensIt options make it easy for you to see how sensitive the output is to changes in the inputs.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</si>
</sst>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quot;$&quot;#,##0"/>
    <numFmt numFmtId="165" formatCode="0.0%"/>
  </numFmts>
  <fonts count="28" x14ac:knownFonts="1">
    <font>
      <sz val="10"/>
      <name val="Arial"/>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u/>
      <sz val="10"/>
      <name val="Arial"/>
      <family val="2"/>
    </font>
    <font>
      <b/>
      <sz val="11"/>
      <color theme="1"/>
      <name val="Calibri"/>
      <family val="2"/>
      <scheme val="minor"/>
    </font>
    <font>
      <u/>
      <sz val="10"/>
      <color theme="10"/>
      <name val="Arial"/>
      <family val="2"/>
    </font>
    <font>
      <u/>
      <sz val="10"/>
      <color theme="11"/>
      <name val="Arial"/>
      <family val="2"/>
    </font>
    <font>
      <sz val="8"/>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indexed="8"/>
      </bottom>
      <diagonal/>
    </border>
    <border>
      <left/>
      <right style="medium">
        <color indexed="8"/>
      </right>
      <top style="medium">
        <color indexed="8"/>
      </top>
      <bottom/>
      <diagonal/>
    </border>
    <border>
      <left/>
      <right style="medium">
        <color indexed="8"/>
      </right>
      <top/>
      <bottom/>
      <diagonal/>
    </border>
  </borders>
  <cellStyleXfs count="141">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 fillId="23" borderId="7" applyNumberFormat="0" applyFont="0" applyAlignment="0" applyProtection="0"/>
    <xf numFmtId="0" fontId="17" fillId="20" borderId="8" applyNumberFormat="0" applyAlignment="0" applyProtection="0"/>
    <xf numFmtId="9" fontId="3"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2" fillId="0" borderId="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64">
    <xf numFmtId="0" fontId="0" fillId="0" borderId="0" xfId="0"/>
    <xf numFmtId="0" fontId="21" fillId="0" borderId="0" xfId="0" applyFont="1"/>
    <xf numFmtId="0" fontId="21" fillId="0" borderId="0" xfId="0" applyFont="1" applyBorder="1"/>
    <xf numFmtId="164" fontId="0" fillId="0" borderId="0" xfId="0" applyNumberFormat="1"/>
    <xf numFmtId="9" fontId="3" fillId="0" borderId="0" xfId="39" applyFont="1"/>
    <xf numFmtId="0" fontId="0" fillId="0" borderId="0" xfId="0" applyNumberFormat="1"/>
    <xf numFmtId="9" fontId="3" fillId="0" borderId="0" xfId="39" applyNumberFormat="1" applyFont="1"/>
    <xf numFmtId="0" fontId="0" fillId="0" borderId="0" xfId="0" applyAlignment="1">
      <alignment horizontal="centerContinuous"/>
    </xf>
    <xf numFmtId="8"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0" xfId="0" applyFill="1" applyBorder="1"/>
    <xf numFmtId="0" fontId="0" fillId="0" borderId="14" xfId="0" applyBorder="1" applyAlignment="1">
      <alignment horizontal="left"/>
    </xf>
    <xf numFmtId="0" fontId="0" fillId="0" borderId="15" xfId="0" applyBorder="1"/>
    <xf numFmtId="0" fontId="0" fillId="0" borderId="16" xfId="0" applyBorder="1"/>
    <xf numFmtId="0" fontId="0" fillId="0" borderId="17" xfId="0" applyBorder="1"/>
    <xf numFmtId="0" fontId="22" fillId="0" borderId="0" xfId="0" applyFont="1"/>
    <xf numFmtId="0" fontId="0" fillId="0" borderId="0" xfId="0" applyAlignment="1">
      <alignment horizontal="left"/>
    </xf>
    <xf numFmtId="0" fontId="0" fillId="0" borderId="0" xfId="0" applyAlignment="1">
      <alignment horizontal="right"/>
    </xf>
    <xf numFmtId="0" fontId="0" fillId="0" borderId="0" xfId="0" applyNumberFormat="1" applyAlignment="1">
      <alignment horizontal="right"/>
    </xf>
    <xf numFmtId="164" fontId="0" fillId="0" borderId="0" xfId="0" applyNumberFormat="1" applyAlignment="1">
      <alignment horizontal="right"/>
    </xf>
    <xf numFmtId="15" fontId="22" fillId="0" borderId="0" xfId="0" applyNumberFormat="1" applyFont="1" applyAlignment="1">
      <alignment horizontal="right"/>
    </xf>
    <xf numFmtId="18" fontId="22" fillId="0" borderId="0" xfId="0" applyNumberFormat="1" applyFont="1" applyAlignment="1">
      <alignment horizontal="right"/>
    </xf>
    <xf numFmtId="0" fontId="22" fillId="0" borderId="0" xfId="0" applyFont="1" applyAlignment="1">
      <alignment horizontal="right"/>
    </xf>
    <xf numFmtId="165" fontId="0" fillId="0" borderId="0" xfId="0" applyNumberFormat="1"/>
    <xf numFmtId="0" fontId="23" fillId="0" borderId="0" xfId="0" applyFont="1" applyAlignment="1">
      <alignment horizontal="centerContinuous"/>
    </xf>
    <xf numFmtId="0" fontId="0" fillId="0" borderId="18" xfId="0" applyBorder="1" applyAlignment="1">
      <alignment horizontal="right"/>
    </xf>
    <xf numFmtId="0" fontId="0" fillId="0" borderId="19" xfId="0" applyBorder="1"/>
    <xf numFmtId="0" fontId="0" fillId="0" borderId="20" xfId="0" applyBorder="1"/>
    <xf numFmtId="164" fontId="0" fillId="0" borderId="19" xfId="0" applyNumberFormat="1" applyBorder="1"/>
    <xf numFmtId="0" fontId="0" fillId="0" borderId="20" xfId="0" applyNumberFormat="1" applyBorder="1"/>
    <xf numFmtId="9" fontId="3" fillId="0" borderId="20" xfId="39" applyNumberFormat="1" applyFont="1" applyBorder="1"/>
    <xf numFmtId="164" fontId="0" fillId="0" borderId="20" xfId="0" applyNumberFormat="1" applyBorder="1"/>
    <xf numFmtId="0" fontId="0" fillId="0" borderId="0" xfId="0" applyBorder="1" applyAlignment="1">
      <alignment horizontal="right"/>
    </xf>
    <xf numFmtId="165" fontId="0" fillId="0" borderId="0" xfId="0" applyNumberFormat="1" applyBorder="1"/>
    <xf numFmtId="165" fontId="0" fillId="0" borderId="19" xfId="0" applyNumberFormat="1" applyBorder="1"/>
    <xf numFmtId="165" fontId="0" fillId="0" borderId="20" xfId="0" applyNumberFormat="1" applyBorder="1"/>
    <xf numFmtId="165" fontId="3" fillId="0" borderId="0" xfId="39" applyNumberFormat="1" applyFont="1" applyBorder="1"/>
    <xf numFmtId="165" fontId="3" fillId="0" borderId="20" xfId="39" applyNumberFormat="1" applyFont="1" applyBorder="1"/>
    <xf numFmtId="9" fontId="0" fillId="0" borderId="0" xfId="0" applyNumberFormat="1"/>
    <xf numFmtId="0" fontId="0" fillId="0" borderId="21" xfId="0" applyBorder="1"/>
    <xf numFmtId="0" fontId="0" fillId="0" borderId="21" xfId="0" applyBorder="1" applyAlignment="1">
      <alignment horizontal="right"/>
    </xf>
    <xf numFmtId="0" fontId="0" fillId="0" borderId="22" xfId="0" applyBorder="1"/>
    <xf numFmtId="0" fontId="0" fillId="0" borderId="23" xfId="0" applyBorder="1"/>
    <xf numFmtId="164" fontId="0" fillId="0" borderId="23" xfId="0" applyNumberFormat="1" applyBorder="1"/>
    <xf numFmtId="9" fontId="3" fillId="0" borderId="23" xfId="39" applyFont="1" applyBorder="1"/>
    <xf numFmtId="164" fontId="0" fillId="0" borderId="22" xfId="0" applyNumberFormat="1" applyBorder="1"/>
    <xf numFmtId="15" fontId="22" fillId="0" borderId="0" xfId="0" applyNumberFormat="1" applyFont="1" applyAlignment="1">
      <alignment horizontal="left"/>
    </xf>
    <xf numFmtId="18" fontId="22" fillId="0" borderId="0" xfId="0" applyNumberFormat="1" applyFont="1" applyAlignment="1">
      <alignment horizontal="left"/>
    </xf>
    <xf numFmtId="0" fontId="22" fillId="0" borderId="0" xfId="0" applyFont="1" applyAlignment="1">
      <alignment horizontal="left"/>
    </xf>
    <xf numFmtId="0" fontId="24" fillId="0" borderId="0" xfId="44" applyFont="1" applyAlignment="1">
      <alignment vertical="top" wrapText="1"/>
    </xf>
    <xf numFmtId="0" fontId="1" fillId="0" borderId="0" xfId="44" applyFont="1" applyAlignment="1">
      <alignment vertical="top" wrapText="1"/>
    </xf>
    <xf numFmtId="0" fontId="1" fillId="0" borderId="0" xfId="44" applyFont="1"/>
    <xf numFmtId="0" fontId="0" fillId="0" borderId="0" xfId="0" applyAlignment="1">
      <alignment vertical="top"/>
    </xf>
    <xf numFmtId="0" fontId="0" fillId="0" borderId="0" xfId="0" applyAlignment="1">
      <alignment wrapText="1"/>
    </xf>
    <xf numFmtId="0" fontId="3" fillId="0" borderId="0" xfId="0" applyFont="1"/>
    <xf numFmtId="0" fontId="3" fillId="0" borderId="0" xfId="0" applyFont="1" applyAlignment="1">
      <alignment wrapText="1"/>
    </xf>
    <xf numFmtId="14" fontId="0" fillId="0" borderId="0" xfId="0" applyNumberFormat="1" applyAlignment="1">
      <alignment horizontal="left"/>
    </xf>
    <xf numFmtId="19" fontId="0" fillId="0" borderId="0" xfId="0" applyNumberFormat="1" applyAlignment="1">
      <alignment horizontal="left"/>
    </xf>
    <xf numFmtId="0" fontId="21" fillId="0" borderId="0" xfId="0" applyFont="1" applyAlignment="1">
      <alignment horizontal="right"/>
    </xf>
  </cellXfs>
  <cellStyles count="14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Input" xfId="34" builtinId="20" customBuiltin="1"/>
    <cellStyle name="Linked Cell" xfId="35" builtinId="24" customBuiltin="1"/>
    <cellStyle name="Neutral" xfId="36" builtinId="28" customBuiltin="1"/>
    <cellStyle name="Normal" xfId="0" builtinId="0"/>
    <cellStyle name="Normal 2" xfId="43"/>
    <cellStyle name="Normal 3" xfId="44"/>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SensIt</a:t>
            </a:r>
          </a:p>
        </c:rich>
      </c:tx>
      <c:overlay val="0"/>
    </c:title>
    <c:autoTitleDeleted val="0"/>
    <c:plotArea>
      <c:layout/>
      <c:scatterChart>
        <c:scatterStyle val="lineMarker"/>
        <c:varyColors val="0"/>
        <c:ser>
          <c:idx val="0"/>
          <c:order val="0"/>
          <c:spPr>
            <a:ln>
              <a:solidFill>
                <a:srgbClr val="000000"/>
              </a:solidFill>
              <a:prstDash val="solid"/>
            </a:ln>
          </c:spPr>
          <c:xVal>
            <c:numRef>
              <c:f>'SensIt Plot 1'!$A$11:$A$29</c:f>
              <c:numCache>
                <c:formatCode>General</c:formatCode>
                <c:ptCount val="19"/>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pt idx="18">
                  <c:v>24</c:v>
                </c:pt>
              </c:numCache>
            </c:numRef>
          </c:xVal>
          <c:yVal>
            <c:numRef>
              <c:f>'SensIt Plot 1'!$B$11:$B$29</c:f>
              <c:numCache>
                <c:formatCode>"$"#,##0</c:formatCode>
                <c:ptCount val="19"/>
                <c:pt idx="0">
                  <c:v>16789.385200000001</c:v>
                </c:pt>
                <c:pt idx="1">
                  <c:v>35263.077400000002</c:v>
                </c:pt>
                <c:pt idx="2">
                  <c:v>52057.343099999998</c:v>
                </c:pt>
                <c:pt idx="3">
                  <c:v>67324.857399999994</c:v>
                </c:pt>
                <c:pt idx="4">
                  <c:v>81204.415800000002</c:v>
                </c:pt>
                <c:pt idx="5">
                  <c:v>93822.196200000006</c:v>
                </c:pt>
                <c:pt idx="6">
                  <c:v>105292.9056</c:v>
                </c:pt>
                <c:pt idx="7">
                  <c:v>115720.8233</c:v>
                </c:pt>
                <c:pt idx="8">
                  <c:v>125200.7484</c:v>
                </c:pt>
                <c:pt idx="9">
                  <c:v>133818.8622</c:v>
                </c:pt>
                <c:pt idx="10">
                  <c:v>141653.5111</c:v>
                </c:pt>
                <c:pt idx="11">
                  <c:v>148775.9192</c:v>
                </c:pt>
                <c:pt idx="12">
                  <c:v>155250.83559999999</c:v>
                </c:pt>
                <c:pt idx="13">
                  <c:v>161137.12330000001</c:v>
                </c:pt>
                <c:pt idx="14">
                  <c:v>166488.29389999999</c:v>
                </c:pt>
                <c:pt idx="15">
                  <c:v>171352.9945</c:v>
                </c:pt>
                <c:pt idx="16">
                  <c:v>175775.44949999999</c:v>
                </c:pt>
                <c:pt idx="17">
                  <c:v>179795.86319999999</c:v>
                </c:pt>
                <c:pt idx="18">
                  <c:v>183450.78469999999</c:v>
                </c:pt>
              </c:numCache>
            </c:numRef>
          </c:yVal>
          <c:smooth val="0"/>
        </c:ser>
        <c:dLbls>
          <c:showLegendKey val="0"/>
          <c:showVal val="0"/>
          <c:showCatName val="0"/>
          <c:showSerName val="0"/>
          <c:showPercent val="0"/>
          <c:showBubbleSize val="0"/>
        </c:dLbls>
        <c:axId val="222220800"/>
        <c:axId val="222221376"/>
      </c:scatterChart>
      <c:valAx>
        <c:axId val="222220800"/>
        <c:scaling>
          <c:orientation val="minMax"/>
          <c:max val="24"/>
          <c:min val="6"/>
        </c:scaling>
        <c:delete val="0"/>
        <c:axPos val="b"/>
        <c:title>
          <c:tx>
            <c:rich>
              <a:bodyPr/>
              <a:lstStyle/>
              <a:p>
                <a:pPr>
                  <a:defRPr sz="800" b="0"/>
                </a:pPr>
                <a:r>
                  <a:rPr lang="en-US"/>
                  <a:t>N</a:t>
                </a:r>
              </a:p>
            </c:rich>
          </c:tx>
          <c:overlay val="0"/>
        </c:title>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222221376"/>
        <c:crossesAt val="0"/>
        <c:crossBetween val="midCat"/>
      </c:valAx>
      <c:valAx>
        <c:axId val="222221376"/>
        <c:scaling>
          <c:orientation val="minMax"/>
          <c:max val="200000"/>
          <c:min val="0"/>
        </c:scaling>
        <c:delete val="0"/>
        <c:axPos val="l"/>
        <c:title>
          <c:tx>
            <c:rich>
              <a:bodyPr/>
              <a:lstStyle/>
              <a:p>
                <a:pPr>
                  <a:defRPr sz="800" b="0"/>
                </a:pPr>
                <a:r>
                  <a:rPr lang="en-US"/>
                  <a:t>Present Worth</a:t>
                </a:r>
              </a:p>
            </c:rich>
          </c:tx>
          <c:overlay val="0"/>
        </c:title>
        <c:numFmt formatCode="\$#,##0" sourceLinked="0"/>
        <c:majorTickMark val="out"/>
        <c:minorTickMark val="none"/>
        <c:tickLblPos val="nextTo"/>
        <c:txPr>
          <a:bodyPr/>
          <a:lstStyle/>
          <a:p>
            <a:pPr>
              <a:defRPr sz="800"/>
            </a:pPr>
            <a:endParaRPr lang="en-US"/>
          </a:p>
        </c:txPr>
        <c:crossAx val="222220800"/>
        <c:crossesAt val="6"/>
        <c:crossBetween val="midCat"/>
      </c:valAx>
      <c:spPr>
        <a:noFill/>
        <a:ln w="25400">
          <a:noFill/>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sz="1000" b="0" i="0"/>
              <a:t>SensIt</a:t>
            </a:r>
          </a:p>
        </c:rich>
      </c:tx>
      <c:overlay val="0"/>
    </c:title>
    <c:autoTitleDeleted val="0"/>
    <c:plotArea>
      <c:layout/>
      <c:barChart>
        <c:barDir val="bar"/>
        <c:grouping val="clustered"/>
        <c:varyColors val="0"/>
        <c:ser>
          <c:idx val="0"/>
          <c:order val="0"/>
          <c:tx>
            <c:v>Bars on Left</c:v>
          </c:tx>
          <c:spPr>
            <a:solidFill>
              <a:srgbClr val="000000"/>
            </a:solidFill>
          </c:spPr>
          <c:invertIfNegative val="0"/>
          <c:dLbls>
            <c:dLbl>
              <c:idx val="0"/>
              <c:tx>
                <c:strRef>
                  <c:f>'SensIt Tornado 2'!$B$11</c:f>
                  <c:strCache>
                    <c:ptCount val="1"/>
                    <c:pt idx="0">
                      <c:v>$33,000</c:v>
                    </c:pt>
                  </c:strCache>
                </c:strRef>
              </c:tx>
              <c:showLegendKey val="0"/>
              <c:showVal val="0"/>
              <c:showCatName val="0"/>
              <c:showSerName val="0"/>
              <c:showPercent val="0"/>
              <c:showBubbleSize val="0"/>
            </c:dLbl>
            <c:dLbl>
              <c:idx val="1"/>
              <c:tx>
                <c:strRef>
                  <c:f>'SensIt Tornado 2'!$B$12</c:f>
                  <c:strCache>
                    <c:ptCount val="1"/>
                    <c:pt idx="0">
                      <c:v>6</c:v>
                    </c:pt>
                  </c:strCache>
                </c:strRef>
              </c:tx>
              <c:showLegendKey val="0"/>
              <c:showVal val="0"/>
              <c:showCatName val="0"/>
              <c:showSerName val="0"/>
              <c:showPercent val="0"/>
              <c:showBubbleSize val="0"/>
            </c:dLbl>
            <c:dLbl>
              <c:idx val="2"/>
              <c:tx>
                <c:strRef>
                  <c:f>'SensIt Tornado 2'!$B$13</c:f>
                  <c:strCache>
                    <c:ptCount val="1"/>
                    <c:pt idx="0">
                      <c:v>20%</c:v>
                    </c:pt>
                  </c:strCache>
                </c:strRef>
              </c:tx>
              <c:showLegendKey val="0"/>
              <c:showVal val="0"/>
              <c:showCatName val="0"/>
              <c:showSerName val="0"/>
              <c:showPercent val="0"/>
              <c:showBubbleSize val="0"/>
            </c:dLbl>
            <c:dLbl>
              <c:idx val="3"/>
              <c:tx>
                <c:strRef>
                  <c:f>'SensIt Tornado 2'!$B$14</c:f>
                  <c:strCache>
                    <c:ptCount val="1"/>
                    <c:pt idx="0">
                      <c:v>0.4</c:v>
                    </c:pt>
                  </c:strCache>
                </c:strRef>
              </c:tx>
              <c:showLegendKey val="0"/>
              <c:showVal val="0"/>
              <c:showCatName val="0"/>
              <c:showSerName val="0"/>
              <c:showPercent val="0"/>
              <c:showBubbleSize val="0"/>
            </c:dLbl>
            <c:dLbl>
              <c:idx val="4"/>
              <c:tx>
                <c:strRef>
                  <c:f>'SensIt Tornado 2'!$B$15</c:f>
                  <c:strCache>
                    <c:ptCount val="1"/>
                    <c:pt idx="0">
                      <c:v>3</c:v>
                    </c:pt>
                  </c:strCache>
                </c:strRef>
              </c:tx>
              <c:showLegendKey val="0"/>
              <c:showVal val="0"/>
              <c:showCatName val="0"/>
              <c:showSerName val="0"/>
              <c:showPercent val="0"/>
              <c:showBubbleSize val="0"/>
            </c:dLbl>
            <c:dLbl>
              <c:idx val="5"/>
              <c:tx>
                <c:strRef>
                  <c:f>'SensIt Tornado 2'!$B$16</c:f>
                  <c:strCache>
                    <c:ptCount val="1"/>
                    <c:pt idx="0">
                      <c:v>$180,000</c:v>
                    </c:pt>
                  </c:strCache>
                </c:strRef>
              </c:tx>
              <c:showLegendKey val="0"/>
              <c:showVal val="0"/>
              <c:showCatName val="0"/>
              <c:showSerName val="0"/>
              <c:showPercent val="0"/>
              <c:showBubbleSize val="0"/>
            </c:dLbl>
            <c:dLbl>
              <c:idx val="6"/>
              <c:tx>
                <c:strRef>
                  <c:f>'SensIt Tornado 2'!$B$17</c:f>
                  <c:strCache>
                    <c:ptCount val="1"/>
                    <c:pt idx="0">
                      <c:v>$7,500</c:v>
                    </c:pt>
                  </c:strCache>
                </c:strRef>
              </c:tx>
              <c:showLegendKey val="0"/>
              <c:showVal val="0"/>
              <c:showCatName val="0"/>
              <c:showSerName val="0"/>
              <c:showPercent val="0"/>
              <c:showBubbleSize val="0"/>
            </c:dLbl>
            <c:dLbl>
              <c:idx val="7"/>
              <c:tx>
                <c:strRef>
                  <c:f>'SensIt Tornado 2'!$B$18</c:f>
                  <c:strCache>
                    <c:ptCount val="1"/>
                    <c:pt idx="0">
                      <c:v>$0</c:v>
                    </c:pt>
                  </c:strCache>
                </c:strRef>
              </c:tx>
              <c:showLegendKey val="0"/>
              <c:showVal val="0"/>
              <c:showCatName val="0"/>
              <c:showSerName val="0"/>
              <c:showPercent val="0"/>
              <c:showBubbleSize val="0"/>
            </c:dLbl>
            <c:txPr>
              <a:bodyPr/>
              <a:lstStyle/>
              <a:p>
                <a:pPr>
                  <a:defRPr sz="800" b="0" i="0"/>
                </a:pPr>
                <a:endParaRPr lang="en-US"/>
              </a:p>
            </c:txPr>
            <c:showLegendKey val="0"/>
            <c:showVal val="1"/>
            <c:showCatName val="0"/>
            <c:showSerName val="0"/>
            <c:showPercent val="0"/>
            <c:showBubbleSize val="0"/>
            <c:showLeaderLines val="0"/>
          </c:dLbls>
          <c:cat>
            <c:strRef>
              <c:f>'SensIt Tornado 2'!$A$11:$A$18</c:f>
              <c:strCache>
                <c:ptCount val="8"/>
                <c:pt idx="0">
                  <c:v>Revenue</c:v>
                </c:pt>
                <c:pt idx="1">
                  <c:v>N</c:v>
                </c:pt>
                <c:pt idx="2">
                  <c:v>i</c:v>
                </c:pt>
                <c:pt idx="3">
                  <c:v>FracComp</c:v>
                </c:pt>
                <c:pt idx="4">
                  <c:v>NNoRev</c:v>
                </c:pt>
                <c:pt idx="5">
                  <c:v>FirstCost</c:v>
                </c:pt>
                <c:pt idx="6">
                  <c:v>O&amp;M</c:v>
                </c:pt>
                <c:pt idx="7">
                  <c:v>Salvage</c:v>
                </c:pt>
              </c:strCache>
            </c:strRef>
          </c:cat>
          <c:val>
            <c:numRef>
              <c:f>'SensIt Tornado 2'!$E$11:$E$18</c:f>
              <c:numCache>
                <c:formatCode>"$"#,##0</c:formatCode>
                <c:ptCount val="8"/>
                <c:pt idx="0">
                  <c:v>1371.93</c:v>
                </c:pt>
                <c:pt idx="1">
                  <c:v>16789.39</c:v>
                </c:pt>
                <c:pt idx="2">
                  <c:v>14266.7</c:v>
                </c:pt>
                <c:pt idx="3">
                  <c:v>40342.300000000003</c:v>
                </c:pt>
                <c:pt idx="4">
                  <c:v>35871.42</c:v>
                </c:pt>
                <c:pt idx="5">
                  <c:v>45292.91</c:v>
                </c:pt>
                <c:pt idx="6">
                  <c:v>95072.37</c:v>
                </c:pt>
                <c:pt idx="7">
                  <c:v>98920.29</c:v>
                </c:pt>
              </c:numCache>
            </c:numRef>
          </c:val>
        </c:ser>
        <c:ser>
          <c:idx val="1"/>
          <c:order val="1"/>
          <c:tx>
            <c:v>Bars on Right</c:v>
          </c:tx>
          <c:spPr>
            <a:solidFill>
              <a:srgbClr val="000000"/>
            </a:solidFill>
          </c:spPr>
          <c:invertIfNegative val="0"/>
          <c:dLbls>
            <c:dLbl>
              <c:idx val="0"/>
              <c:tx>
                <c:strRef>
                  <c:f>'SensIt Tornado 2'!$D$11</c:f>
                  <c:strCache>
                    <c:ptCount val="1"/>
                    <c:pt idx="0">
                      <c:v>$68,750</c:v>
                    </c:pt>
                  </c:strCache>
                </c:strRef>
              </c:tx>
              <c:showLegendKey val="0"/>
              <c:showVal val="0"/>
              <c:showCatName val="0"/>
              <c:showSerName val="0"/>
              <c:showPercent val="0"/>
              <c:showBubbleSize val="0"/>
            </c:dLbl>
            <c:dLbl>
              <c:idx val="1"/>
              <c:tx>
                <c:strRef>
                  <c:f>'SensIt Tornado 2'!$D$12</c:f>
                  <c:strCache>
                    <c:ptCount val="1"/>
                    <c:pt idx="0">
                      <c:v>24</c:v>
                    </c:pt>
                  </c:strCache>
                </c:strRef>
              </c:tx>
              <c:showLegendKey val="0"/>
              <c:showVal val="0"/>
              <c:showCatName val="0"/>
              <c:showSerName val="0"/>
              <c:showPercent val="0"/>
              <c:showBubbleSize val="0"/>
            </c:dLbl>
            <c:dLbl>
              <c:idx val="2"/>
              <c:tx>
                <c:strRef>
                  <c:f>'SensIt Tornado 2'!$D$13</c:f>
                  <c:strCache>
                    <c:ptCount val="1"/>
                    <c:pt idx="0">
                      <c:v>6%</c:v>
                    </c:pt>
                  </c:strCache>
                </c:strRef>
              </c:tx>
              <c:showLegendKey val="0"/>
              <c:showVal val="0"/>
              <c:showCatName val="0"/>
              <c:showSerName val="0"/>
              <c:showPercent val="0"/>
              <c:showBubbleSize val="0"/>
            </c:dLbl>
            <c:dLbl>
              <c:idx val="3"/>
              <c:tx>
                <c:strRef>
                  <c:f>'SensIt Tornado 2'!$D$14</c:f>
                  <c:strCache>
                    <c:ptCount val="1"/>
                    <c:pt idx="0">
                      <c:v>0</c:v>
                    </c:pt>
                  </c:strCache>
                </c:strRef>
              </c:tx>
              <c:showLegendKey val="0"/>
              <c:showVal val="0"/>
              <c:showCatName val="0"/>
              <c:showSerName val="0"/>
              <c:showPercent val="0"/>
              <c:showBubbleSize val="0"/>
            </c:dLbl>
            <c:dLbl>
              <c:idx val="4"/>
              <c:tx>
                <c:strRef>
                  <c:f>'SensIt Tornado 2'!$D$15</c:f>
                  <c:strCache>
                    <c:ptCount val="1"/>
                    <c:pt idx="0">
                      <c:v>0</c:v>
                    </c:pt>
                  </c:strCache>
                </c:strRef>
              </c:tx>
              <c:showLegendKey val="0"/>
              <c:showVal val="0"/>
              <c:showCatName val="0"/>
              <c:showSerName val="0"/>
              <c:showPercent val="0"/>
              <c:showBubbleSize val="0"/>
            </c:dLbl>
            <c:dLbl>
              <c:idx val="5"/>
              <c:tx>
                <c:strRef>
                  <c:f>'SensIt Tornado 2'!$D$16</c:f>
                  <c:strCache>
                    <c:ptCount val="1"/>
                    <c:pt idx="0">
                      <c:v>$108,000</c:v>
                    </c:pt>
                  </c:strCache>
                </c:strRef>
              </c:tx>
              <c:showLegendKey val="0"/>
              <c:showVal val="0"/>
              <c:showCatName val="0"/>
              <c:showSerName val="0"/>
              <c:showPercent val="0"/>
              <c:showBubbleSize val="0"/>
            </c:dLbl>
            <c:dLbl>
              <c:idx val="6"/>
              <c:tx>
                <c:strRef>
                  <c:f>'SensIt Tornado 2'!$D$17</c:f>
                  <c:strCache>
                    <c:ptCount val="1"/>
                    <c:pt idx="0">
                      <c:v>$4,800</c:v>
                    </c:pt>
                  </c:strCache>
                </c:strRef>
              </c:tx>
              <c:showLegendKey val="0"/>
              <c:showVal val="0"/>
              <c:showCatName val="0"/>
              <c:showSerName val="0"/>
              <c:showPercent val="0"/>
              <c:showBubbleSize val="0"/>
            </c:dLbl>
            <c:dLbl>
              <c:idx val="7"/>
              <c:tx>
                <c:strRef>
                  <c:f>'SensIt Tornado 2'!$D$18</c:f>
                  <c:strCache>
                    <c:ptCount val="1"/>
                    <c:pt idx="0">
                      <c:v>$30,000</c:v>
                    </c:pt>
                  </c:strCache>
                </c:strRef>
              </c:tx>
              <c:showLegendKey val="0"/>
              <c:showVal val="0"/>
              <c:showCatName val="0"/>
              <c:showSerName val="0"/>
              <c:showPercent val="0"/>
              <c:showBubbleSize val="0"/>
            </c:dLbl>
            <c:txPr>
              <a:bodyPr/>
              <a:lstStyle/>
              <a:p>
                <a:pPr>
                  <a:defRPr sz="800" b="0" i="0"/>
                </a:pPr>
                <a:endParaRPr lang="en-US"/>
              </a:p>
            </c:txPr>
            <c:showLegendKey val="0"/>
            <c:showVal val="1"/>
            <c:showCatName val="0"/>
            <c:showSerName val="0"/>
            <c:showPercent val="0"/>
            <c:showBubbleSize val="0"/>
            <c:showLeaderLines val="0"/>
          </c:dLbls>
          <c:cat>
            <c:strRef>
              <c:f>'SensIt Tornado 2'!$A$11:$A$18</c:f>
              <c:strCache>
                <c:ptCount val="8"/>
                <c:pt idx="0">
                  <c:v>Revenue</c:v>
                </c:pt>
                <c:pt idx="1">
                  <c:v>N</c:v>
                </c:pt>
                <c:pt idx="2">
                  <c:v>i</c:v>
                </c:pt>
                <c:pt idx="3">
                  <c:v>FracComp</c:v>
                </c:pt>
                <c:pt idx="4">
                  <c:v>NNoRev</c:v>
                </c:pt>
                <c:pt idx="5">
                  <c:v>FirstCost</c:v>
                </c:pt>
                <c:pt idx="6">
                  <c:v>O&amp;M</c:v>
                </c:pt>
                <c:pt idx="7">
                  <c:v>Salvage</c:v>
                </c:pt>
              </c:strCache>
            </c:strRef>
          </c:cat>
          <c:val>
            <c:numRef>
              <c:f>'SensIt Tornado 2'!$G$11:$G$18</c:f>
              <c:numCache>
                <c:formatCode>"$"#,##0</c:formatCode>
                <c:ptCount val="8"/>
                <c:pt idx="0">
                  <c:v>170243.52</c:v>
                </c:pt>
                <c:pt idx="1">
                  <c:v>183450.78</c:v>
                </c:pt>
                <c:pt idx="2">
                  <c:v>167016.01999999999</c:v>
                </c:pt>
                <c:pt idx="3">
                  <c:v>170243.52</c:v>
                </c:pt>
                <c:pt idx="4">
                  <c:v>145292.91</c:v>
                </c:pt>
                <c:pt idx="5">
                  <c:v>117292.91</c:v>
                </c:pt>
                <c:pt idx="6">
                  <c:v>113469.34</c:v>
                </c:pt>
                <c:pt idx="7">
                  <c:v>108479.21</c:v>
                </c:pt>
              </c:numCache>
            </c:numRef>
          </c:val>
        </c:ser>
        <c:dLbls>
          <c:showLegendKey val="0"/>
          <c:showVal val="0"/>
          <c:showCatName val="0"/>
          <c:showSerName val="0"/>
          <c:showPercent val="0"/>
          <c:showBubbleSize val="0"/>
        </c:dLbls>
        <c:gapWidth val="200"/>
        <c:overlap val="100"/>
        <c:axId val="40263168"/>
        <c:axId val="222223680"/>
      </c:barChart>
      <c:catAx>
        <c:axId val="40263168"/>
        <c:scaling>
          <c:orientation val="maxMin"/>
        </c:scaling>
        <c:delete val="0"/>
        <c:axPos val="l"/>
        <c:numFmt formatCode="General" sourceLinked="1"/>
        <c:majorTickMark val="none"/>
        <c:minorTickMark val="none"/>
        <c:tickLblPos val="low"/>
        <c:spPr>
          <a:ln w="12700">
            <a:solidFill>
              <a:srgbClr val="000000"/>
            </a:solidFill>
            <a:prstDash val="solid"/>
          </a:ln>
        </c:spPr>
        <c:txPr>
          <a:bodyPr/>
          <a:lstStyle/>
          <a:p>
            <a:pPr>
              <a:defRPr sz="1000" b="0" i="0"/>
            </a:pPr>
            <a:endParaRPr lang="en-US"/>
          </a:p>
        </c:txPr>
        <c:crossAx val="222223680"/>
        <c:crossesAt val="105292.9056"/>
        <c:auto val="0"/>
        <c:lblAlgn val="ctr"/>
        <c:lblOffset val="100"/>
        <c:noMultiLvlLbl val="0"/>
      </c:catAx>
      <c:valAx>
        <c:axId val="222223680"/>
        <c:scaling>
          <c:orientation val="minMax"/>
          <c:max val="220000"/>
          <c:min val="-20000"/>
        </c:scaling>
        <c:delete val="0"/>
        <c:axPos val="b"/>
        <c:title>
          <c:tx>
            <c:rich>
              <a:bodyPr/>
              <a:lstStyle/>
              <a:p>
                <a:pPr>
                  <a:defRPr sz="1000" b="0" i="0"/>
                </a:pPr>
                <a:r>
                  <a:rPr lang="en-US" sz="1000" b="0" i="0"/>
                  <a:t>Present Worth</a:t>
                </a:r>
              </a:p>
            </c:rich>
          </c:tx>
          <c:overlay val="0"/>
        </c:title>
        <c:numFmt formatCode="&quot;$&quot;#,##0" sourceLinked="1"/>
        <c:majorTickMark val="out"/>
        <c:minorTickMark val="none"/>
        <c:tickLblPos val="nextTo"/>
        <c:spPr>
          <a:ln w="12700">
            <a:solidFill>
              <a:srgbClr val="000000"/>
            </a:solidFill>
            <a:prstDash val="solid"/>
          </a:ln>
        </c:spPr>
        <c:txPr>
          <a:bodyPr/>
          <a:lstStyle/>
          <a:p>
            <a:pPr>
              <a:defRPr sz="800"/>
            </a:pPr>
            <a:endParaRPr lang="en-US"/>
          </a:p>
        </c:txPr>
        <c:crossAx val="40263168"/>
        <c:crosses val="max"/>
        <c:crossBetween val="between"/>
        <c:majorUnit val="20000"/>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sz="1000" b="0" i="0"/>
              <a:t>SensIt</a:t>
            </a:r>
          </a:p>
        </c:rich>
      </c:tx>
      <c:overlay val="0"/>
    </c:title>
    <c:autoTitleDeleted val="0"/>
    <c:plotArea>
      <c:layout/>
      <c:barChart>
        <c:barDir val="bar"/>
        <c:grouping val="clustered"/>
        <c:varyColors val="0"/>
        <c:ser>
          <c:idx val="0"/>
          <c:order val="0"/>
          <c:tx>
            <c:v>Bars on Left</c:v>
          </c:tx>
          <c:spPr>
            <a:solidFill>
              <a:srgbClr val="000000"/>
            </a:solidFill>
          </c:spPr>
          <c:invertIfNegative val="0"/>
          <c:dLbls>
            <c:dLbl>
              <c:idx val="0"/>
              <c:tx>
                <c:strRef>
                  <c:f>'SensIt Tornado 2'!$B$11</c:f>
                  <c:strCache>
                    <c:ptCount val="1"/>
                    <c:pt idx="0">
                      <c:v>$33,000</c:v>
                    </c:pt>
                  </c:strCache>
                </c:strRef>
              </c:tx>
              <c:showLegendKey val="0"/>
              <c:showVal val="0"/>
              <c:showCatName val="0"/>
              <c:showSerName val="0"/>
              <c:showPercent val="0"/>
              <c:showBubbleSize val="0"/>
            </c:dLbl>
            <c:dLbl>
              <c:idx val="1"/>
              <c:tx>
                <c:strRef>
                  <c:f>'SensIt Tornado 2'!$B$12</c:f>
                  <c:strCache>
                    <c:ptCount val="1"/>
                    <c:pt idx="0">
                      <c:v>6</c:v>
                    </c:pt>
                  </c:strCache>
                </c:strRef>
              </c:tx>
              <c:showLegendKey val="0"/>
              <c:showVal val="0"/>
              <c:showCatName val="0"/>
              <c:showSerName val="0"/>
              <c:showPercent val="0"/>
              <c:showBubbleSize val="0"/>
            </c:dLbl>
            <c:dLbl>
              <c:idx val="2"/>
              <c:tx>
                <c:strRef>
                  <c:f>'SensIt Tornado 2'!$B$13</c:f>
                  <c:strCache>
                    <c:ptCount val="1"/>
                    <c:pt idx="0">
                      <c:v>20%</c:v>
                    </c:pt>
                  </c:strCache>
                </c:strRef>
              </c:tx>
              <c:showLegendKey val="0"/>
              <c:showVal val="0"/>
              <c:showCatName val="0"/>
              <c:showSerName val="0"/>
              <c:showPercent val="0"/>
              <c:showBubbleSize val="0"/>
            </c:dLbl>
            <c:dLbl>
              <c:idx val="3"/>
              <c:tx>
                <c:strRef>
                  <c:f>'SensIt Tornado 2'!$B$14</c:f>
                  <c:strCache>
                    <c:ptCount val="1"/>
                    <c:pt idx="0">
                      <c:v>0.4</c:v>
                    </c:pt>
                  </c:strCache>
                </c:strRef>
              </c:tx>
              <c:showLegendKey val="0"/>
              <c:showVal val="0"/>
              <c:showCatName val="0"/>
              <c:showSerName val="0"/>
              <c:showPercent val="0"/>
              <c:showBubbleSize val="0"/>
            </c:dLbl>
            <c:dLbl>
              <c:idx val="4"/>
              <c:tx>
                <c:strRef>
                  <c:f>'SensIt Tornado 2'!$B$15</c:f>
                  <c:strCache>
                    <c:ptCount val="1"/>
                    <c:pt idx="0">
                      <c:v>3</c:v>
                    </c:pt>
                  </c:strCache>
                </c:strRef>
              </c:tx>
              <c:showLegendKey val="0"/>
              <c:showVal val="0"/>
              <c:showCatName val="0"/>
              <c:showSerName val="0"/>
              <c:showPercent val="0"/>
              <c:showBubbleSize val="0"/>
            </c:dLbl>
            <c:dLbl>
              <c:idx val="5"/>
              <c:tx>
                <c:strRef>
                  <c:f>'SensIt Tornado 2'!$B$16</c:f>
                  <c:strCache>
                    <c:ptCount val="1"/>
                    <c:pt idx="0">
                      <c:v>$180,000</c:v>
                    </c:pt>
                  </c:strCache>
                </c:strRef>
              </c:tx>
              <c:showLegendKey val="0"/>
              <c:showVal val="0"/>
              <c:showCatName val="0"/>
              <c:showSerName val="0"/>
              <c:showPercent val="0"/>
              <c:showBubbleSize val="0"/>
            </c:dLbl>
            <c:dLbl>
              <c:idx val="6"/>
              <c:tx>
                <c:strRef>
                  <c:f>'SensIt Tornado 2'!$B$17</c:f>
                  <c:strCache>
                    <c:ptCount val="1"/>
                    <c:pt idx="0">
                      <c:v>$7,500</c:v>
                    </c:pt>
                  </c:strCache>
                </c:strRef>
              </c:tx>
              <c:showLegendKey val="0"/>
              <c:showVal val="0"/>
              <c:showCatName val="0"/>
              <c:showSerName val="0"/>
              <c:showPercent val="0"/>
              <c:showBubbleSize val="0"/>
            </c:dLbl>
            <c:dLbl>
              <c:idx val="7"/>
              <c:tx>
                <c:strRef>
                  <c:f>'SensIt Tornado 2'!$B$18</c:f>
                  <c:strCache>
                    <c:ptCount val="1"/>
                    <c:pt idx="0">
                      <c:v>$0</c:v>
                    </c:pt>
                  </c:strCache>
                </c:strRef>
              </c:tx>
              <c:showLegendKey val="0"/>
              <c:showVal val="0"/>
              <c:showCatName val="0"/>
              <c:showSerName val="0"/>
              <c:showPercent val="0"/>
              <c:showBubbleSize val="0"/>
            </c:dLbl>
            <c:txPr>
              <a:bodyPr/>
              <a:lstStyle/>
              <a:p>
                <a:pPr>
                  <a:defRPr sz="800" b="0" i="0"/>
                </a:pPr>
                <a:endParaRPr lang="en-US"/>
              </a:p>
            </c:txPr>
            <c:showLegendKey val="0"/>
            <c:showVal val="1"/>
            <c:showCatName val="0"/>
            <c:showSerName val="0"/>
            <c:showPercent val="0"/>
            <c:showBubbleSize val="0"/>
            <c:showLeaderLines val="0"/>
          </c:dLbls>
          <c:cat>
            <c:strRef>
              <c:f>'SensIt Tornado 2'!$A$11:$A$18</c:f>
              <c:strCache>
                <c:ptCount val="8"/>
                <c:pt idx="0">
                  <c:v>Revenue</c:v>
                </c:pt>
                <c:pt idx="1">
                  <c:v>N</c:v>
                </c:pt>
                <c:pt idx="2">
                  <c:v>i</c:v>
                </c:pt>
                <c:pt idx="3">
                  <c:v>FracComp</c:v>
                </c:pt>
                <c:pt idx="4">
                  <c:v>NNoRev</c:v>
                </c:pt>
                <c:pt idx="5">
                  <c:v>FirstCost</c:v>
                </c:pt>
                <c:pt idx="6">
                  <c:v>O&amp;M</c:v>
                </c:pt>
                <c:pt idx="7">
                  <c:v>Salvage</c:v>
                </c:pt>
              </c:strCache>
            </c:strRef>
          </c:cat>
          <c:val>
            <c:numRef>
              <c:f>'SensIt Tornado 2'!$E$11:$E$18</c:f>
              <c:numCache>
                <c:formatCode>"$"#,##0</c:formatCode>
                <c:ptCount val="8"/>
                <c:pt idx="0">
                  <c:v>1371.93</c:v>
                </c:pt>
                <c:pt idx="1">
                  <c:v>16789.39</c:v>
                </c:pt>
                <c:pt idx="2">
                  <c:v>14266.7</c:v>
                </c:pt>
                <c:pt idx="3">
                  <c:v>40342.300000000003</c:v>
                </c:pt>
                <c:pt idx="4">
                  <c:v>35871.42</c:v>
                </c:pt>
                <c:pt idx="5">
                  <c:v>45292.91</c:v>
                </c:pt>
                <c:pt idx="6">
                  <c:v>95072.37</c:v>
                </c:pt>
                <c:pt idx="7">
                  <c:v>98920.29</c:v>
                </c:pt>
              </c:numCache>
            </c:numRef>
          </c:val>
        </c:ser>
        <c:ser>
          <c:idx val="1"/>
          <c:order val="1"/>
          <c:tx>
            <c:v>Bars on Right</c:v>
          </c:tx>
          <c:spPr>
            <a:solidFill>
              <a:srgbClr val="000000"/>
            </a:solidFill>
          </c:spPr>
          <c:invertIfNegative val="0"/>
          <c:dLbls>
            <c:dLbl>
              <c:idx val="0"/>
              <c:tx>
                <c:strRef>
                  <c:f>'SensIt Tornado 2'!$D$11</c:f>
                  <c:strCache>
                    <c:ptCount val="1"/>
                    <c:pt idx="0">
                      <c:v>$68,750</c:v>
                    </c:pt>
                  </c:strCache>
                </c:strRef>
              </c:tx>
              <c:showLegendKey val="0"/>
              <c:showVal val="0"/>
              <c:showCatName val="0"/>
              <c:showSerName val="0"/>
              <c:showPercent val="0"/>
              <c:showBubbleSize val="0"/>
            </c:dLbl>
            <c:dLbl>
              <c:idx val="1"/>
              <c:tx>
                <c:strRef>
                  <c:f>'SensIt Tornado 2'!$D$12</c:f>
                  <c:strCache>
                    <c:ptCount val="1"/>
                    <c:pt idx="0">
                      <c:v>24</c:v>
                    </c:pt>
                  </c:strCache>
                </c:strRef>
              </c:tx>
              <c:showLegendKey val="0"/>
              <c:showVal val="0"/>
              <c:showCatName val="0"/>
              <c:showSerName val="0"/>
              <c:showPercent val="0"/>
              <c:showBubbleSize val="0"/>
            </c:dLbl>
            <c:dLbl>
              <c:idx val="2"/>
              <c:tx>
                <c:strRef>
                  <c:f>'SensIt Tornado 2'!$D$13</c:f>
                  <c:strCache>
                    <c:ptCount val="1"/>
                    <c:pt idx="0">
                      <c:v>6%</c:v>
                    </c:pt>
                  </c:strCache>
                </c:strRef>
              </c:tx>
              <c:showLegendKey val="0"/>
              <c:showVal val="0"/>
              <c:showCatName val="0"/>
              <c:showSerName val="0"/>
              <c:showPercent val="0"/>
              <c:showBubbleSize val="0"/>
            </c:dLbl>
            <c:dLbl>
              <c:idx val="3"/>
              <c:tx>
                <c:strRef>
                  <c:f>'SensIt Tornado 2'!$D$14</c:f>
                  <c:strCache>
                    <c:ptCount val="1"/>
                    <c:pt idx="0">
                      <c:v>0</c:v>
                    </c:pt>
                  </c:strCache>
                </c:strRef>
              </c:tx>
              <c:showLegendKey val="0"/>
              <c:showVal val="0"/>
              <c:showCatName val="0"/>
              <c:showSerName val="0"/>
              <c:showPercent val="0"/>
              <c:showBubbleSize val="0"/>
            </c:dLbl>
            <c:dLbl>
              <c:idx val="4"/>
              <c:tx>
                <c:strRef>
                  <c:f>'SensIt Tornado 2'!$D$15</c:f>
                  <c:strCache>
                    <c:ptCount val="1"/>
                    <c:pt idx="0">
                      <c:v>0</c:v>
                    </c:pt>
                  </c:strCache>
                </c:strRef>
              </c:tx>
              <c:showLegendKey val="0"/>
              <c:showVal val="0"/>
              <c:showCatName val="0"/>
              <c:showSerName val="0"/>
              <c:showPercent val="0"/>
              <c:showBubbleSize val="0"/>
            </c:dLbl>
            <c:dLbl>
              <c:idx val="5"/>
              <c:tx>
                <c:strRef>
                  <c:f>'SensIt Tornado 2'!$D$16</c:f>
                  <c:strCache>
                    <c:ptCount val="1"/>
                    <c:pt idx="0">
                      <c:v>$108,000</c:v>
                    </c:pt>
                  </c:strCache>
                </c:strRef>
              </c:tx>
              <c:showLegendKey val="0"/>
              <c:showVal val="0"/>
              <c:showCatName val="0"/>
              <c:showSerName val="0"/>
              <c:showPercent val="0"/>
              <c:showBubbleSize val="0"/>
            </c:dLbl>
            <c:dLbl>
              <c:idx val="6"/>
              <c:tx>
                <c:strRef>
                  <c:f>'SensIt Tornado 2'!$D$17</c:f>
                  <c:strCache>
                    <c:ptCount val="1"/>
                    <c:pt idx="0">
                      <c:v>$4,800</c:v>
                    </c:pt>
                  </c:strCache>
                </c:strRef>
              </c:tx>
              <c:showLegendKey val="0"/>
              <c:showVal val="0"/>
              <c:showCatName val="0"/>
              <c:showSerName val="0"/>
              <c:showPercent val="0"/>
              <c:showBubbleSize val="0"/>
            </c:dLbl>
            <c:dLbl>
              <c:idx val="7"/>
              <c:tx>
                <c:strRef>
                  <c:f>'SensIt Tornado 2'!$D$18</c:f>
                  <c:strCache>
                    <c:ptCount val="1"/>
                    <c:pt idx="0">
                      <c:v>$30,000</c:v>
                    </c:pt>
                  </c:strCache>
                </c:strRef>
              </c:tx>
              <c:showLegendKey val="0"/>
              <c:showVal val="0"/>
              <c:showCatName val="0"/>
              <c:showSerName val="0"/>
              <c:showPercent val="0"/>
              <c:showBubbleSize val="0"/>
            </c:dLbl>
            <c:txPr>
              <a:bodyPr/>
              <a:lstStyle/>
              <a:p>
                <a:pPr>
                  <a:defRPr sz="800" b="0" i="0"/>
                </a:pPr>
                <a:endParaRPr lang="en-US"/>
              </a:p>
            </c:txPr>
            <c:showLegendKey val="0"/>
            <c:showVal val="1"/>
            <c:showCatName val="0"/>
            <c:showSerName val="0"/>
            <c:showPercent val="0"/>
            <c:showBubbleSize val="0"/>
            <c:showLeaderLines val="0"/>
          </c:dLbls>
          <c:cat>
            <c:strRef>
              <c:f>'SensIt Tornado 2'!$A$11:$A$18</c:f>
              <c:strCache>
                <c:ptCount val="8"/>
                <c:pt idx="0">
                  <c:v>Revenue</c:v>
                </c:pt>
                <c:pt idx="1">
                  <c:v>N</c:v>
                </c:pt>
                <c:pt idx="2">
                  <c:v>i</c:v>
                </c:pt>
                <c:pt idx="3">
                  <c:v>FracComp</c:v>
                </c:pt>
                <c:pt idx="4">
                  <c:v>NNoRev</c:v>
                </c:pt>
                <c:pt idx="5">
                  <c:v>FirstCost</c:v>
                </c:pt>
                <c:pt idx="6">
                  <c:v>O&amp;M</c:v>
                </c:pt>
                <c:pt idx="7">
                  <c:v>Salvage</c:v>
                </c:pt>
              </c:strCache>
            </c:strRef>
          </c:cat>
          <c:val>
            <c:numRef>
              <c:f>'SensIt Tornado 2'!$G$11:$G$18</c:f>
              <c:numCache>
                <c:formatCode>"$"#,##0</c:formatCode>
                <c:ptCount val="8"/>
                <c:pt idx="0">
                  <c:v>170243.52</c:v>
                </c:pt>
                <c:pt idx="1">
                  <c:v>183450.78</c:v>
                </c:pt>
                <c:pt idx="2">
                  <c:v>167016.01999999999</c:v>
                </c:pt>
                <c:pt idx="3">
                  <c:v>170243.52</c:v>
                </c:pt>
                <c:pt idx="4">
                  <c:v>145292.91</c:v>
                </c:pt>
                <c:pt idx="5">
                  <c:v>117292.91</c:v>
                </c:pt>
                <c:pt idx="6">
                  <c:v>113469.34</c:v>
                </c:pt>
                <c:pt idx="7">
                  <c:v>108479.21</c:v>
                </c:pt>
              </c:numCache>
            </c:numRef>
          </c:val>
        </c:ser>
        <c:dLbls>
          <c:showLegendKey val="0"/>
          <c:showVal val="0"/>
          <c:showCatName val="0"/>
          <c:showSerName val="0"/>
          <c:showPercent val="0"/>
          <c:showBubbleSize val="0"/>
        </c:dLbls>
        <c:gapWidth val="200"/>
        <c:overlap val="100"/>
        <c:axId val="247017984"/>
        <c:axId val="254248640"/>
      </c:barChart>
      <c:catAx>
        <c:axId val="247017984"/>
        <c:scaling>
          <c:orientation val="maxMin"/>
        </c:scaling>
        <c:delete val="0"/>
        <c:axPos val="l"/>
        <c:numFmt formatCode="General" sourceLinked="1"/>
        <c:majorTickMark val="none"/>
        <c:minorTickMark val="none"/>
        <c:tickLblPos val="low"/>
        <c:spPr>
          <a:ln w="12700">
            <a:solidFill>
              <a:srgbClr val="000000"/>
            </a:solidFill>
            <a:prstDash val="solid"/>
          </a:ln>
        </c:spPr>
        <c:txPr>
          <a:bodyPr/>
          <a:lstStyle/>
          <a:p>
            <a:pPr>
              <a:defRPr sz="1000" b="0" i="0"/>
            </a:pPr>
            <a:endParaRPr lang="en-US"/>
          </a:p>
        </c:txPr>
        <c:crossAx val="254248640"/>
        <c:crossesAt val="105292.9056"/>
        <c:auto val="0"/>
        <c:lblAlgn val="ctr"/>
        <c:lblOffset val="100"/>
        <c:noMultiLvlLbl val="0"/>
      </c:catAx>
      <c:valAx>
        <c:axId val="254248640"/>
        <c:scaling>
          <c:orientation val="minMax"/>
          <c:max val="200000"/>
          <c:min val="-40000"/>
        </c:scaling>
        <c:delete val="0"/>
        <c:axPos val="b"/>
        <c:title>
          <c:tx>
            <c:rich>
              <a:bodyPr/>
              <a:lstStyle/>
              <a:p>
                <a:pPr>
                  <a:defRPr sz="1000" b="0" i="0"/>
                </a:pPr>
                <a:r>
                  <a:rPr lang="en-US" sz="1000" b="0" i="0"/>
                  <a:t>Present Worth</a:t>
                </a:r>
              </a:p>
            </c:rich>
          </c:tx>
          <c:overlay val="0"/>
        </c:title>
        <c:numFmt formatCode="&quot;$&quot;#,##0" sourceLinked="1"/>
        <c:majorTickMark val="out"/>
        <c:minorTickMark val="none"/>
        <c:tickLblPos val="nextTo"/>
        <c:spPr>
          <a:ln w="12700">
            <a:solidFill>
              <a:srgbClr val="000000"/>
            </a:solidFill>
            <a:prstDash val="solid"/>
          </a:ln>
        </c:spPr>
        <c:txPr>
          <a:bodyPr/>
          <a:lstStyle/>
          <a:p>
            <a:pPr>
              <a:defRPr sz="800"/>
            </a:pPr>
            <a:endParaRPr lang="en-US"/>
          </a:p>
        </c:txPr>
        <c:crossAx val="247017984"/>
        <c:crosses val="max"/>
        <c:crossBetween val="between"/>
        <c:majorUnit val="40000"/>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a:t>SensIt Spider</a:t>
            </a:r>
            <a:r>
              <a:rPr lang="en-US" baseline="0"/>
              <a:t> Chart</a:t>
            </a:r>
            <a:endParaRPr lang="en-US"/>
          </a:p>
        </c:rich>
      </c:tx>
      <c:layout/>
      <c:overlay val="0"/>
    </c:title>
    <c:autoTitleDeleted val="0"/>
    <c:plotArea>
      <c:layout>
        <c:manualLayout>
          <c:layoutTarget val="inner"/>
          <c:xMode val="edge"/>
          <c:yMode val="edge"/>
          <c:x val="0.12882337309967701"/>
          <c:y val="9.8360655737704902E-2"/>
          <c:w val="0.69487000181815595"/>
          <c:h val="0.77868852459016402"/>
        </c:manualLayout>
      </c:layout>
      <c:scatterChart>
        <c:scatterStyle val="lineMarker"/>
        <c:varyColors val="0"/>
        <c:ser>
          <c:idx val="0"/>
          <c:order val="0"/>
          <c:tx>
            <c:v>Revenue</c:v>
          </c:tx>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Pt>
            <c:idx val="7"/>
            <c:marker>
              <c:symbol val="none"/>
            </c:marker>
            <c:bubble3D val="0"/>
          </c:dPt>
          <c:dPt>
            <c:idx val="8"/>
            <c:marker>
              <c:symbol val="none"/>
            </c:marker>
            <c:bubble3D val="0"/>
          </c:dPt>
          <c:dPt>
            <c:idx val="9"/>
            <c:marker>
              <c:symbol val="none"/>
            </c:marker>
            <c:bubble3D val="0"/>
          </c:dPt>
          <c:dPt>
            <c:idx val="10"/>
            <c:marker>
              <c:symbol val="none"/>
            </c:marker>
            <c:bubble3D val="0"/>
          </c:dPt>
          <c:dPt>
            <c:idx val="11"/>
            <c:marker>
              <c:symbol val="none"/>
            </c:marker>
            <c:bubble3D val="0"/>
          </c:dPt>
          <c:dPt>
            <c:idx val="12"/>
            <c:marker>
              <c:symbol val="none"/>
            </c:marker>
            <c:bubble3D val="0"/>
          </c:dPt>
          <c:xVal>
            <c:numRef>
              <c:f>'SensIt Spider 2'!$AH$3:$AH$16</c:f>
              <c:numCache>
                <c:formatCode>0.0%</c:formatCode>
                <c:ptCount val="14"/>
                <c:pt idx="0">
                  <c:v>0.6</c:v>
                </c:pt>
                <c:pt idx="1">
                  <c:v>0.64999999999999969</c:v>
                </c:pt>
                <c:pt idx="2">
                  <c:v>0.69999999999999973</c:v>
                </c:pt>
                <c:pt idx="3">
                  <c:v>0.74999999999999978</c:v>
                </c:pt>
                <c:pt idx="4">
                  <c:v>0.79999999999999982</c:v>
                </c:pt>
                <c:pt idx="5">
                  <c:v>0.84999999999999987</c:v>
                </c:pt>
                <c:pt idx="6">
                  <c:v>0.89999999999999991</c:v>
                </c:pt>
                <c:pt idx="7">
                  <c:v>0.95</c:v>
                </c:pt>
                <c:pt idx="8">
                  <c:v>1</c:v>
                </c:pt>
                <c:pt idx="9">
                  <c:v>1.05</c:v>
                </c:pt>
                <c:pt idx="10">
                  <c:v>1.1000000000000001</c:v>
                </c:pt>
                <c:pt idx="11">
                  <c:v>1.1500000000000001</c:v>
                </c:pt>
                <c:pt idx="12">
                  <c:v>1.2000000000000002</c:v>
                </c:pt>
                <c:pt idx="13">
                  <c:v>1.25</c:v>
                </c:pt>
              </c:numCache>
            </c:numRef>
          </c:xVal>
          <c:yVal>
            <c:numRef>
              <c:f>'SensIt Spider 2'!$AI$3:$AI$16</c:f>
              <c:numCache>
                <c:formatCode>"$"#,##0</c:formatCode>
                <c:ptCount val="14"/>
                <c:pt idx="0">
                  <c:v>1371.93</c:v>
                </c:pt>
                <c:pt idx="1">
                  <c:v>14362.05</c:v>
                </c:pt>
                <c:pt idx="2">
                  <c:v>27352.17</c:v>
                </c:pt>
                <c:pt idx="3">
                  <c:v>40342.300000000003</c:v>
                </c:pt>
                <c:pt idx="4">
                  <c:v>53332.42</c:v>
                </c:pt>
                <c:pt idx="5">
                  <c:v>66322.539999999994</c:v>
                </c:pt>
                <c:pt idx="6">
                  <c:v>79312.66</c:v>
                </c:pt>
                <c:pt idx="7">
                  <c:v>92302.78</c:v>
                </c:pt>
                <c:pt idx="8">
                  <c:v>105292.91</c:v>
                </c:pt>
                <c:pt idx="9">
                  <c:v>118283.03</c:v>
                </c:pt>
                <c:pt idx="10">
                  <c:v>131273.15</c:v>
                </c:pt>
                <c:pt idx="11">
                  <c:v>144263.26999999999</c:v>
                </c:pt>
                <c:pt idx="12">
                  <c:v>157253.39000000001</c:v>
                </c:pt>
                <c:pt idx="13">
                  <c:v>170243.52</c:v>
                </c:pt>
              </c:numCache>
            </c:numRef>
          </c:yVal>
          <c:smooth val="0"/>
        </c:ser>
        <c:ser>
          <c:idx val="1"/>
          <c:order val="1"/>
          <c:tx>
            <c:v>N</c:v>
          </c:tx>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Pt>
            <c:idx val="7"/>
            <c:marker>
              <c:symbol val="none"/>
            </c:marker>
            <c:bubble3D val="0"/>
          </c:dPt>
          <c:dPt>
            <c:idx val="8"/>
            <c:marker>
              <c:symbol val="none"/>
            </c:marker>
            <c:bubble3D val="0"/>
          </c:dPt>
          <c:dPt>
            <c:idx val="9"/>
            <c:marker>
              <c:symbol val="none"/>
            </c:marker>
            <c:bubble3D val="0"/>
          </c:dPt>
          <c:dPt>
            <c:idx val="10"/>
            <c:marker>
              <c:symbol val="none"/>
            </c:marker>
            <c:bubble3D val="0"/>
          </c:dPt>
          <c:dPt>
            <c:idx val="11"/>
            <c:marker>
              <c:symbol val="none"/>
            </c:marker>
            <c:bubble3D val="0"/>
          </c:dPt>
          <c:dPt>
            <c:idx val="12"/>
            <c:marker>
              <c:symbol val="none"/>
            </c:marker>
            <c:bubble3D val="0"/>
          </c:dPt>
          <c:dPt>
            <c:idx val="13"/>
            <c:marker>
              <c:symbol val="none"/>
            </c:marker>
            <c:bubble3D val="0"/>
          </c:dPt>
          <c:dPt>
            <c:idx val="14"/>
            <c:marker>
              <c:symbol val="none"/>
            </c:marker>
            <c:bubble3D val="0"/>
          </c:dPt>
          <c:dPt>
            <c:idx val="15"/>
            <c:marker>
              <c:symbol val="none"/>
            </c:marker>
            <c:bubble3D val="0"/>
          </c:dPt>
          <c:dPt>
            <c:idx val="16"/>
            <c:marker>
              <c:symbol val="none"/>
            </c:marker>
            <c:bubble3D val="0"/>
          </c:dPt>
          <c:dPt>
            <c:idx val="17"/>
            <c:marker>
              <c:symbol val="none"/>
            </c:marker>
            <c:bubble3D val="0"/>
          </c:dPt>
          <c:dPt>
            <c:idx val="18"/>
            <c:marker>
              <c:symbol val="none"/>
            </c:marker>
            <c:bubble3D val="0"/>
          </c:dPt>
          <c:dPt>
            <c:idx val="19"/>
            <c:marker>
              <c:symbol val="none"/>
            </c:marker>
            <c:bubble3D val="0"/>
          </c:dPt>
          <c:dPt>
            <c:idx val="20"/>
            <c:marker>
              <c:symbol val="none"/>
            </c:marker>
            <c:bubble3D val="0"/>
          </c:dPt>
          <c:dPt>
            <c:idx val="21"/>
            <c:marker>
              <c:symbol val="none"/>
            </c:marker>
            <c:bubble3D val="0"/>
          </c:dPt>
          <c:dPt>
            <c:idx val="22"/>
            <c:marker>
              <c:symbol val="none"/>
            </c:marker>
            <c:bubble3D val="0"/>
          </c:dPt>
          <c:dPt>
            <c:idx val="23"/>
            <c:marker>
              <c:symbol val="none"/>
            </c:marker>
            <c:bubble3D val="0"/>
          </c:dPt>
          <c:dPt>
            <c:idx val="24"/>
            <c:marker>
              <c:symbol val="none"/>
            </c:marker>
            <c:bubble3D val="0"/>
          </c:dPt>
          <c:dPt>
            <c:idx val="25"/>
            <c:marker>
              <c:symbol val="none"/>
            </c:marker>
            <c:bubble3D val="0"/>
          </c:dPt>
          <c:dPt>
            <c:idx val="26"/>
            <c:marker>
              <c:symbol val="none"/>
            </c:marker>
            <c:bubble3D val="0"/>
          </c:dPt>
          <c:dPt>
            <c:idx val="27"/>
            <c:marker>
              <c:symbol val="none"/>
            </c:marker>
            <c:bubble3D val="0"/>
          </c:dPt>
          <c:dPt>
            <c:idx val="28"/>
            <c:marker>
              <c:symbol val="none"/>
            </c:marker>
            <c:bubble3D val="0"/>
          </c:dPt>
          <c:dPt>
            <c:idx val="29"/>
            <c:marker>
              <c:symbol val="none"/>
            </c:marker>
            <c:bubble3D val="0"/>
          </c:dPt>
          <c:xVal>
            <c:numRef>
              <c:f>'SensIt Spider 2'!$V$3:$V$33</c:f>
              <c:numCache>
                <c:formatCode>0.0%</c:formatCode>
                <c:ptCount val="31"/>
                <c:pt idx="0">
                  <c:v>0.5</c:v>
                </c:pt>
                <c:pt idx="1">
                  <c:v>0.5499999999999996</c:v>
                </c:pt>
                <c:pt idx="2">
                  <c:v>0.59999999999999964</c:v>
                </c:pt>
                <c:pt idx="3">
                  <c:v>0.64999999999999969</c:v>
                </c:pt>
                <c:pt idx="4">
                  <c:v>0.69999999999999973</c:v>
                </c:pt>
                <c:pt idx="5">
                  <c:v>0.74999999999999978</c:v>
                </c:pt>
                <c:pt idx="6">
                  <c:v>0.79999999999999982</c:v>
                </c:pt>
                <c:pt idx="7">
                  <c:v>0.84999999999999987</c:v>
                </c:pt>
                <c:pt idx="8">
                  <c:v>0.89999999999999991</c:v>
                </c:pt>
                <c:pt idx="9">
                  <c:v>0.95</c:v>
                </c:pt>
                <c:pt idx="10">
                  <c:v>1</c:v>
                </c:pt>
                <c:pt idx="11">
                  <c:v>1.05</c:v>
                </c:pt>
                <c:pt idx="12">
                  <c:v>1.1000000000000001</c:v>
                </c:pt>
                <c:pt idx="13">
                  <c:v>1.1500000000000001</c:v>
                </c:pt>
                <c:pt idx="14">
                  <c:v>1.2000000000000002</c:v>
                </c:pt>
                <c:pt idx="15">
                  <c:v>1.2500000000000002</c:v>
                </c:pt>
                <c:pt idx="16">
                  <c:v>1.3000000000000003</c:v>
                </c:pt>
                <c:pt idx="17">
                  <c:v>1.3500000000000003</c:v>
                </c:pt>
                <c:pt idx="18">
                  <c:v>1.4000000000000004</c:v>
                </c:pt>
                <c:pt idx="19">
                  <c:v>1.4500000000000004</c:v>
                </c:pt>
                <c:pt idx="20">
                  <c:v>1.5000000000000004</c:v>
                </c:pt>
                <c:pt idx="21">
                  <c:v>1.5500000000000005</c:v>
                </c:pt>
                <c:pt idx="22">
                  <c:v>1.6000000000000005</c:v>
                </c:pt>
                <c:pt idx="23">
                  <c:v>1.6500000000000006</c:v>
                </c:pt>
                <c:pt idx="24">
                  <c:v>1.7000000000000006</c:v>
                </c:pt>
                <c:pt idx="25">
                  <c:v>1.7500000000000007</c:v>
                </c:pt>
                <c:pt idx="26">
                  <c:v>1.8000000000000007</c:v>
                </c:pt>
                <c:pt idx="27">
                  <c:v>1.8500000000000008</c:v>
                </c:pt>
                <c:pt idx="28">
                  <c:v>1.9000000000000008</c:v>
                </c:pt>
                <c:pt idx="29">
                  <c:v>1.9500000000000008</c:v>
                </c:pt>
                <c:pt idx="30">
                  <c:v>2</c:v>
                </c:pt>
              </c:numCache>
            </c:numRef>
          </c:xVal>
          <c:yVal>
            <c:numRef>
              <c:f>'SensIt Spider 2'!$W$3:$W$33</c:f>
              <c:numCache>
                <c:formatCode>"$"#,##0</c:formatCode>
                <c:ptCount val="31"/>
                <c:pt idx="0">
                  <c:v>16789.39</c:v>
                </c:pt>
                <c:pt idx="1">
                  <c:v>28084.18</c:v>
                </c:pt>
                <c:pt idx="2">
                  <c:v>38751.19</c:v>
                </c:pt>
                <c:pt idx="3">
                  <c:v>48825.31</c:v>
                </c:pt>
                <c:pt idx="4">
                  <c:v>58339.49</c:v>
                </c:pt>
                <c:pt idx="5">
                  <c:v>67324.86</c:v>
                </c:pt>
                <c:pt idx="6">
                  <c:v>75810.8</c:v>
                </c:pt>
                <c:pt idx="7">
                  <c:v>83825.09</c:v>
                </c:pt>
                <c:pt idx="8">
                  <c:v>91393.919999999998</c:v>
                </c:pt>
                <c:pt idx="9">
                  <c:v>98542.07</c:v>
                </c:pt>
                <c:pt idx="10">
                  <c:v>105292.91</c:v>
                </c:pt>
                <c:pt idx="11">
                  <c:v>111668.52</c:v>
                </c:pt>
                <c:pt idx="12">
                  <c:v>117689.77</c:v>
                </c:pt>
                <c:pt idx="13">
                  <c:v>123376.35</c:v>
                </c:pt>
                <c:pt idx="14">
                  <c:v>128746.86</c:v>
                </c:pt>
                <c:pt idx="15">
                  <c:v>133818.85999999999</c:v>
                </c:pt>
                <c:pt idx="16">
                  <c:v>138608.95999999999</c:v>
                </c:pt>
                <c:pt idx="17">
                  <c:v>143132.81</c:v>
                </c:pt>
                <c:pt idx="18">
                  <c:v>147405.22</c:v>
                </c:pt>
                <c:pt idx="19">
                  <c:v>151440.16</c:v>
                </c:pt>
                <c:pt idx="20">
                  <c:v>155250.84</c:v>
                </c:pt>
                <c:pt idx="21">
                  <c:v>158849.71</c:v>
                </c:pt>
                <c:pt idx="22">
                  <c:v>162248.54</c:v>
                </c:pt>
                <c:pt idx="23">
                  <c:v>165458.47</c:v>
                </c:pt>
                <c:pt idx="24">
                  <c:v>168489.98</c:v>
                </c:pt>
                <c:pt idx="25">
                  <c:v>171352.99</c:v>
                </c:pt>
                <c:pt idx="26">
                  <c:v>174056.88</c:v>
                </c:pt>
                <c:pt idx="27">
                  <c:v>176610.48</c:v>
                </c:pt>
                <c:pt idx="28">
                  <c:v>179022.14</c:v>
                </c:pt>
                <c:pt idx="29">
                  <c:v>181299.76</c:v>
                </c:pt>
                <c:pt idx="30">
                  <c:v>183450.78</c:v>
                </c:pt>
              </c:numCache>
            </c:numRef>
          </c:yVal>
          <c:smooth val="0"/>
        </c:ser>
        <c:ser>
          <c:idx val="2"/>
          <c:order val="2"/>
          <c:tx>
            <c:v>i</c:v>
          </c:tx>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Pt>
            <c:idx val="7"/>
            <c:marker>
              <c:symbol val="none"/>
            </c:marker>
            <c:bubble3D val="0"/>
          </c:dPt>
          <c:dPt>
            <c:idx val="8"/>
            <c:marker>
              <c:symbol val="none"/>
            </c:marker>
            <c:bubble3D val="0"/>
          </c:dPt>
          <c:dPt>
            <c:idx val="9"/>
            <c:marker>
              <c:symbol val="none"/>
            </c:marker>
            <c:bubble3D val="0"/>
          </c:dPt>
          <c:dPt>
            <c:idx val="10"/>
            <c:marker>
              <c:symbol val="none"/>
            </c:marker>
            <c:bubble3D val="0"/>
          </c:dPt>
          <c:dPt>
            <c:idx val="11"/>
            <c:marker>
              <c:symbol val="none"/>
            </c:marker>
            <c:bubble3D val="0"/>
          </c:dPt>
          <c:dPt>
            <c:idx val="12"/>
            <c:marker>
              <c:symbol val="none"/>
            </c:marker>
            <c:bubble3D val="0"/>
          </c:dPt>
          <c:dPt>
            <c:idx val="13"/>
            <c:marker>
              <c:symbol val="none"/>
            </c:marker>
            <c:bubble3D val="0"/>
          </c:dPt>
          <c:dPt>
            <c:idx val="14"/>
            <c:marker>
              <c:symbol val="none"/>
            </c:marker>
            <c:bubble3D val="0"/>
          </c:dPt>
          <c:dPt>
            <c:idx val="15"/>
            <c:marker>
              <c:symbol val="none"/>
            </c:marker>
            <c:bubble3D val="0"/>
          </c:dPt>
          <c:dPt>
            <c:idx val="16"/>
            <c:marker>
              <c:symbol val="none"/>
            </c:marker>
            <c:bubble3D val="0"/>
          </c:dPt>
          <c:dPt>
            <c:idx val="17"/>
            <c:marker>
              <c:symbol val="none"/>
            </c:marker>
            <c:bubble3D val="0"/>
          </c:dPt>
          <c:dPt>
            <c:idx val="18"/>
            <c:marker>
              <c:symbol val="none"/>
            </c:marker>
            <c:bubble3D val="0"/>
          </c:dPt>
          <c:dPt>
            <c:idx val="19"/>
            <c:marker>
              <c:symbol val="none"/>
            </c:marker>
            <c:bubble3D val="0"/>
          </c:dPt>
          <c:dPt>
            <c:idx val="20"/>
            <c:marker>
              <c:symbol val="none"/>
            </c:marker>
            <c:bubble3D val="0"/>
          </c:dPt>
          <c:dPt>
            <c:idx val="21"/>
            <c:marker>
              <c:symbol val="none"/>
            </c:marker>
            <c:bubble3D val="0"/>
          </c:dPt>
          <c:dPt>
            <c:idx val="22"/>
            <c:marker>
              <c:symbol val="none"/>
            </c:marker>
            <c:bubble3D val="0"/>
          </c:dPt>
          <c:dPt>
            <c:idx val="23"/>
            <c:marker>
              <c:symbol val="none"/>
            </c:marker>
            <c:bubble3D val="0"/>
          </c:dPt>
          <c:dPt>
            <c:idx val="24"/>
            <c:marker>
              <c:symbol val="none"/>
            </c:marker>
            <c:bubble3D val="0"/>
          </c:dPt>
          <c:dPt>
            <c:idx val="25"/>
            <c:marker>
              <c:symbol val="none"/>
            </c:marker>
            <c:bubble3D val="0"/>
          </c:dPt>
          <c:dPt>
            <c:idx val="26"/>
            <c:marker>
              <c:symbol val="none"/>
            </c:marker>
            <c:bubble3D val="0"/>
          </c:dPt>
          <c:dPt>
            <c:idx val="27"/>
            <c:marker>
              <c:symbol val="none"/>
            </c:marker>
            <c:bubble3D val="0"/>
          </c:dPt>
          <c:xVal>
            <c:numRef>
              <c:f>'SensIt Spider 2'!$Z$3:$Z$31</c:f>
              <c:numCache>
                <c:formatCode>0.0%</c:formatCode>
                <c:ptCount val="29"/>
                <c:pt idx="0">
                  <c:v>0.6</c:v>
                </c:pt>
                <c:pt idx="1">
                  <c:v>0.64999999999999969</c:v>
                </c:pt>
                <c:pt idx="2">
                  <c:v>0.69999999999999973</c:v>
                </c:pt>
                <c:pt idx="3">
                  <c:v>0.74999999999999978</c:v>
                </c:pt>
                <c:pt idx="4">
                  <c:v>0.79999999999999982</c:v>
                </c:pt>
                <c:pt idx="5">
                  <c:v>0.84999999999999987</c:v>
                </c:pt>
                <c:pt idx="6">
                  <c:v>0.89999999999999991</c:v>
                </c:pt>
                <c:pt idx="7">
                  <c:v>0.95</c:v>
                </c:pt>
                <c:pt idx="8">
                  <c:v>1</c:v>
                </c:pt>
                <c:pt idx="9">
                  <c:v>1.05</c:v>
                </c:pt>
                <c:pt idx="10">
                  <c:v>1.1000000000000001</c:v>
                </c:pt>
                <c:pt idx="11">
                  <c:v>1.1500000000000001</c:v>
                </c:pt>
                <c:pt idx="12">
                  <c:v>1.2000000000000002</c:v>
                </c:pt>
                <c:pt idx="13">
                  <c:v>1.2500000000000002</c:v>
                </c:pt>
                <c:pt idx="14">
                  <c:v>1.3000000000000003</c:v>
                </c:pt>
                <c:pt idx="15">
                  <c:v>1.3500000000000003</c:v>
                </c:pt>
                <c:pt idx="16">
                  <c:v>1.4000000000000004</c:v>
                </c:pt>
                <c:pt idx="17">
                  <c:v>1.4500000000000004</c:v>
                </c:pt>
                <c:pt idx="18">
                  <c:v>1.5000000000000004</c:v>
                </c:pt>
                <c:pt idx="19">
                  <c:v>1.5500000000000005</c:v>
                </c:pt>
                <c:pt idx="20">
                  <c:v>1.6000000000000005</c:v>
                </c:pt>
                <c:pt idx="21">
                  <c:v>1.6500000000000006</c:v>
                </c:pt>
                <c:pt idx="22">
                  <c:v>1.7000000000000006</c:v>
                </c:pt>
                <c:pt idx="23">
                  <c:v>1.7500000000000007</c:v>
                </c:pt>
                <c:pt idx="24">
                  <c:v>1.8000000000000007</c:v>
                </c:pt>
                <c:pt idx="25">
                  <c:v>1.8500000000000008</c:v>
                </c:pt>
                <c:pt idx="26">
                  <c:v>1.9000000000000008</c:v>
                </c:pt>
                <c:pt idx="27">
                  <c:v>1.9500000000000008</c:v>
                </c:pt>
                <c:pt idx="28">
                  <c:v>2</c:v>
                </c:pt>
              </c:numCache>
            </c:numRef>
          </c:xVal>
          <c:yVal>
            <c:numRef>
              <c:f>'SensIt Spider 2'!$AA$3:$AA$31</c:f>
              <c:numCache>
                <c:formatCode>"$"#,##0</c:formatCode>
                <c:ptCount val="29"/>
                <c:pt idx="0">
                  <c:v>167016.01999999999</c:v>
                </c:pt>
                <c:pt idx="1">
                  <c:v>158110.67000000001</c:v>
                </c:pt>
                <c:pt idx="2">
                  <c:v>149580.82</c:v>
                </c:pt>
                <c:pt idx="3">
                  <c:v>141407.42000000001</c:v>
                </c:pt>
                <c:pt idx="4">
                  <c:v>133572.5</c:v>
                </c:pt>
                <c:pt idx="5">
                  <c:v>126059.11</c:v>
                </c:pt>
                <c:pt idx="6">
                  <c:v>118851.28</c:v>
                </c:pt>
                <c:pt idx="7">
                  <c:v>111933.95</c:v>
                </c:pt>
                <c:pt idx="8">
                  <c:v>105292.91</c:v>
                </c:pt>
                <c:pt idx="9">
                  <c:v>98914.72</c:v>
                </c:pt>
                <c:pt idx="10">
                  <c:v>92786.71</c:v>
                </c:pt>
                <c:pt idx="11">
                  <c:v>86896.91</c:v>
                </c:pt>
                <c:pt idx="12">
                  <c:v>81234.009999999995</c:v>
                </c:pt>
                <c:pt idx="13">
                  <c:v>75787.289999999994</c:v>
                </c:pt>
                <c:pt idx="14">
                  <c:v>70546.649999999994</c:v>
                </c:pt>
                <c:pt idx="15">
                  <c:v>65502.5</c:v>
                </c:pt>
                <c:pt idx="16">
                  <c:v>60645.79</c:v>
                </c:pt>
                <c:pt idx="17">
                  <c:v>55967.93</c:v>
                </c:pt>
                <c:pt idx="18">
                  <c:v>51460.800000000003</c:v>
                </c:pt>
                <c:pt idx="19">
                  <c:v>47116.68</c:v>
                </c:pt>
                <c:pt idx="20">
                  <c:v>42928.3</c:v>
                </c:pt>
                <c:pt idx="21">
                  <c:v>38888.71</c:v>
                </c:pt>
                <c:pt idx="22">
                  <c:v>34991.370000000003</c:v>
                </c:pt>
                <c:pt idx="23">
                  <c:v>31230.04</c:v>
                </c:pt>
                <c:pt idx="24">
                  <c:v>27598.799999999999</c:v>
                </c:pt>
                <c:pt idx="25">
                  <c:v>24092.05</c:v>
                </c:pt>
                <c:pt idx="26">
                  <c:v>20704.45</c:v>
                </c:pt>
                <c:pt idx="27">
                  <c:v>17430.939999999999</c:v>
                </c:pt>
                <c:pt idx="28">
                  <c:v>14266.7</c:v>
                </c:pt>
              </c:numCache>
            </c:numRef>
          </c:yVal>
          <c:smooth val="0"/>
        </c:ser>
        <c:ser>
          <c:idx val="3"/>
          <c:order val="3"/>
          <c:tx>
            <c:v>FracComp</c:v>
          </c:tx>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Pt>
            <c:idx val="7"/>
            <c:marker>
              <c:symbol val="none"/>
            </c:marker>
            <c:bubble3D val="0"/>
          </c:dPt>
          <c:dPt>
            <c:idx val="8"/>
            <c:marker>
              <c:symbol val="none"/>
            </c:marker>
            <c:bubble3D val="0"/>
          </c:dPt>
          <c:dPt>
            <c:idx val="9"/>
            <c:marker>
              <c:symbol val="none"/>
            </c:marker>
            <c:bubble3D val="0"/>
          </c:dPt>
          <c:dPt>
            <c:idx val="10"/>
            <c:marker>
              <c:symbol val="none"/>
            </c:marker>
            <c:bubble3D val="0"/>
          </c:dPt>
          <c:dPt>
            <c:idx val="11"/>
            <c:marker>
              <c:symbol val="none"/>
            </c:marker>
            <c:bubble3D val="0"/>
          </c:dPt>
          <c:dPt>
            <c:idx val="12"/>
            <c:marker>
              <c:symbol val="none"/>
            </c:marker>
            <c:bubble3D val="0"/>
          </c:dPt>
          <c:dPt>
            <c:idx val="13"/>
            <c:marker>
              <c:symbol val="none"/>
            </c:marker>
            <c:bubble3D val="0"/>
          </c:dPt>
          <c:dPt>
            <c:idx val="14"/>
            <c:marker>
              <c:symbol val="none"/>
            </c:marker>
            <c:bubble3D val="0"/>
          </c:dPt>
          <c:dPt>
            <c:idx val="15"/>
            <c:marker>
              <c:symbol val="none"/>
            </c:marker>
            <c:bubble3D val="0"/>
          </c:dPt>
          <c:dPt>
            <c:idx val="16"/>
            <c:marker>
              <c:symbol val="none"/>
            </c:marker>
            <c:bubble3D val="0"/>
          </c:dPt>
          <c:dPt>
            <c:idx val="17"/>
            <c:marker>
              <c:symbol val="none"/>
            </c:marker>
            <c:bubble3D val="0"/>
          </c:dPt>
          <c:dPt>
            <c:idx val="18"/>
            <c:marker>
              <c:symbol val="none"/>
            </c:marker>
            <c:bubble3D val="0"/>
          </c:dPt>
          <c:dPt>
            <c:idx val="19"/>
            <c:marker>
              <c:symbol val="none"/>
            </c:marker>
            <c:bubble3D val="0"/>
          </c:dPt>
          <c:dPt>
            <c:idx val="20"/>
            <c:marker>
              <c:symbol val="none"/>
            </c:marker>
            <c:bubble3D val="0"/>
          </c:dPt>
          <c:dPt>
            <c:idx val="21"/>
            <c:marker>
              <c:symbol val="none"/>
            </c:marker>
            <c:bubble3D val="0"/>
          </c:dPt>
          <c:dPt>
            <c:idx val="22"/>
            <c:marker>
              <c:symbol val="none"/>
            </c:marker>
            <c:bubble3D val="0"/>
          </c:dPt>
          <c:dPt>
            <c:idx val="23"/>
            <c:marker>
              <c:symbol val="none"/>
            </c:marker>
            <c:bubble3D val="0"/>
          </c:dPt>
          <c:dPt>
            <c:idx val="24"/>
            <c:marker>
              <c:symbol val="none"/>
            </c:marker>
            <c:bubble3D val="0"/>
          </c:dPt>
          <c:dPt>
            <c:idx val="25"/>
            <c:marker>
              <c:symbol val="none"/>
            </c:marker>
            <c:bubble3D val="0"/>
          </c:dPt>
          <c:dPt>
            <c:idx val="26"/>
            <c:marker>
              <c:symbol val="none"/>
            </c:marker>
            <c:bubble3D val="0"/>
          </c:dPt>
          <c:dPt>
            <c:idx val="27"/>
            <c:marker>
              <c:symbol val="none"/>
            </c:marker>
            <c:bubble3D val="0"/>
          </c:dPt>
          <c:dPt>
            <c:idx val="28"/>
            <c:marker>
              <c:symbol val="none"/>
            </c:marker>
            <c:bubble3D val="0"/>
          </c:dPt>
          <c:dPt>
            <c:idx val="29"/>
            <c:marker>
              <c:symbol val="none"/>
            </c:marker>
            <c:bubble3D val="0"/>
          </c:dPt>
          <c:dPt>
            <c:idx val="30"/>
            <c:marker>
              <c:symbol val="none"/>
            </c:marker>
            <c:bubble3D val="0"/>
          </c:dPt>
          <c:dPt>
            <c:idx val="31"/>
            <c:marker>
              <c:symbol val="none"/>
            </c:marker>
            <c:bubble3D val="0"/>
          </c:dPt>
          <c:dPt>
            <c:idx val="32"/>
            <c:marker>
              <c:symbol val="none"/>
            </c:marker>
            <c:bubble3D val="0"/>
          </c:dPt>
          <c:dPt>
            <c:idx val="33"/>
            <c:marker>
              <c:symbol val="none"/>
            </c:marker>
            <c:bubble3D val="0"/>
          </c:dPt>
          <c:dPt>
            <c:idx val="34"/>
            <c:marker>
              <c:symbol val="none"/>
            </c:marker>
            <c:bubble3D val="0"/>
          </c:dPt>
          <c:dPt>
            <c:idx val="35"/>
            <c:marker>
              <c:symbol val="none"/>
            </c:marker>
            <c:bubble3D val="0"/>
          </c:dPt>
          <c:dPt>
            <c:idx val="36"/>
            <c:marker>
              <c:symbol val="none"/>
            </c:marker>
            <c:bubble3D val="0"/>
          </c:dPt>
          <c:dPt>
            <c:idx val="37"/>
            <c:marker>
              <c:symbol val="none"/>
            </c:marker>
            <c:bubble3D val="0"/>
          </c:dPt>
          <c:dPt>
            <c:idx val="38"/>
            <c:marker>
              <c:symbol val="none"/>
            </c:marker>
            <c:bubble3D val="0"/>
          </c:dPt>
          <c:dPt>
            <c:idx val="39"/>
            <c:marker>
              <c:symbol val="none"/>
            </c:marker>
            <c:bubble3D val="0"/>
          </c:dPt>
          <c:xVal>
            <c:numRef>
              <c:f>'SensIt Spider 2'!$AP$3:$AP$43</c:f>
              <c:numCache>
                <c:formatCode>0.0%</c:formatCode>
                <c:ptCount val="41"/>
                <c:pt idx="0">
                  <c:v>0</c:v>
                </c:pt>
                <c:pt idx="1">
                  <c:v>4.9999999999999684E-2</c:v>
                </c:pt>
                <c:pt idx="2">
                  <c:v>9.9999999999999686E-2</c:v>
                </c:pt>
                <c:pt idx="3">
                  <c:v>0.14999999999999969</c:v>
                </c:pt>
                <c:pt idx="4">
                  <c:v>0.19999999999999968</c:v>
                </c:pt>
                <c:pt idx="5">
                  <c:v>0.24999999999999967</c:v>
                </c:pt>
                <c:pt idx="6">
                  <c:v>0.29999999999999966</c:v>
                </c:pt>
                <c:pt idx="7">
                  <c:v>0.34999999999999964</c:v>
                </c:pt>
                <c:pt idx="8">
                  <c:v>0.39999999999999963</c:v>
                </c:pt>
                <c:pt idx="9">
                  <c:v>0.44999999999999962</c:v>
                </c:pt>
                <c:pt idx="10">
                  <c:v>0.49999999999999961</c:v>
                </c:pt>
                <c:pt idx="11">
                  <c:v>0.5499999999999996</c:v>
                </c:pt>
                <c:pt idx="12">
                  <c:v>0.59999999999999964</c:v>
                </c:pt>
                <c:pt idx="13">
                  <c:v>0.64999999999999969</c:v>
                </c:pt>
                <c:pt idx="14">
                  <c:v>0.69999999999999973</c:v>
                </c:pt>
                <c:pt idx="15">
                  <c:v>0.74999999999999978</c:v>
                </c:pt>
                <c:pt idx="16">
                  <c:v>0.79999999999999982</c:v>
                </c:pt>
                <c:pt idx="17">
                  <c:v>0.84999999999999987</c:v>
                </c:pt>
                <c:pt idx="18">
                  <c:v>0.89999999999999991</c:v>
                </c:pt>
                <c:pt idx="19">
                  <c:v>0.95</c:v>
                </c:pt>
                <c:pt idx="20">
                  <c:v>1</c:v>
                </c:pt>
                <c:pt idx="21">
                  <c:v>1.05</c:v>
                </c:pt>
                <c:pt idx="22">
                  <c:v>1.1000000000000001</c:v>
                </c:pt>
                <c:pt idx="23">
                  <c:v>1.1500000000000001</c:v>
                </c:pt>
                <c:pt idx="24">
                  <c:v>1.2000000000000002</c:v>
                </c:pt>
                <c:pt idx="25">
                  <c:v>1.2500000000000002</c:v>
                </c:pt>
                <c:pt idx="26">
                  <c:v>1.3000000000000003</c:v>
                </c:pt>
                <c:pt idx="27">
                  <c:v>1.3500000000000003</c:v>
                </c:pt>
                <c:pt idx="28">
                  <c:v>1.4000000000000004</c:v>
                </c:pt>
                <c:pt idx="29">
                  <c:v>1.4500000000000004</c:v>
                </c:pt>
                <c:pt idx="30">
                  <c:v>1.5000000000000004</c:v>
                </c:pt>
                <c:pt idx="31">
                  <c:v>1.5500000000000005</c:v>
                </c:pt>
                <c:pt idx="32">
                  <c:v>1.6000000000000005</c:v>
                </c:pt>
                <c:pt idx="33">
                  <c:v>1.6500000000000006</c:v>
                </c:pt>
                <c:pt idx="34">
                  <c:v>1.7000000000000006</c:v>
                </c:pt>
                <c:pt idx="35">
                  <c:v>1.7500000000000007</c:v>
                </c:pt>
                <c:pt idx="36">
                  <c:v>1.8000000000000007</c:v>
                </c:pt>
                <c:pt idx="37">
                  <c:v>1.8500000000000008</c:v>
                </c:pt>
                <c:pt idx="38">
                  <c:v>1.9000000000000008</c:v>
                </c:pt>
                <c:pt idx="39">
                  <c:v>1.9500000000000008</c:v>
                </c:pt>
                <c:pt idx="40">
                  <c:v>2</c:v>
                </c:pt>
              </c:numCache>
            </c:numRef>
          </c:xVal>
          <c:yVal>
            <c:numRef>
              <c:f>'SensIt Spider 2'!$AQ$3:$AQ$43</c:f>
              <c:numCache>
                <c:formatCode>"$"#,##0</c:formatCode>
                <c:ptCount val="41"/>
                <c:pt idx="0">
                  <c:v>170243.52</c:v>
                </c:pt>
                <c:pt idx="1">
                  <c:v>166995.99</c:v>
                </c:pt>
                <c:pt idx="2">
                  <c:v>163748.45000000001</c:v>
                </c:pt>
                <c:pt idx="3">
                  <c:v>160500.92000000001</c:v>
                </c:pt>
                <c:pt idx="4">
                  <c:v>157253.39000000001</c:v>
                </c:pt>
                <c:pt idx="5">
                  <c:v>154005.85999999999</c:v>
                </c:pt>
                <c:pt idx="6">
                  <c:v>150758.32999999999</c:v>
                </c:pt>
                <c:pt idx="7">
                  <c:v>147510.79999999999</c:v>
                </c:pt>
                <c:pt idx="8">
                  <c:v>144263.26999999999</c:v>
                </c:pt>
                <c:pt idx="9">
                  <c:v>141015.74</c:v>
                </c:pt>
                <c:pt idx="10">
                  <c:v>137768.21</c:v>
                </c:pt>
                <c:pt idx="11">
                  <c:v>134520.68</c:v>
                </c:pt>
                <c:pt idx="12">
                  <c:v>131273.15</c:v>
                </c:pt>
                <c:pt idx="13">
                  <c:v>128025.62</c:v>
                </c:pt>
                <c:pt idx="14">
                  <c:v>124778.09</c:v>
                </c:pt>
                <c:pt idx="15">
                  <c:v>121530.56</c:v>
                </c:pt>
                <c:pt idx="16">
                  <c:v>118283.03</c:v>
                </c:pt>
                <c:pt idx="17">
                  <c:v>115035.5</c:v>
                </c:pt>
                <c:pt idx="18">
                  <c:v>111787.97</c:v>
                </c:pt>
                <c:pt idx="19">
                  <c:v>108540.44</c:v>
                </c:pt>
                <c:pt idx="20">
                  <c:v>105292.91</c:v>
                </c:pt>
                <c:pt idx="21">
                  <c:v>102045.38</c:v>
                </c:pt>
                <c:pt idx="22">
                  <c:v>98797.84</c:v>
                </c:pt>
                <c:pt idx="23">
                  <c:v>95550.31</c:v>
                </c:pt>
                <c:pt idx="24">
                  <c:v>92302.78</c:v>
                </c:pt>
                <c:pt idx="25">
                  <c:v>89055.25</c:v>
                </c:pt>
                <c:pt idx="26">
                  <c:v>85807.72</c:v>
                </c:pt>
                <c:pt idx="27">
                  <c:v>82560.19</c:v>
                </c:pt>
                <c:pt idx="28">
                  <c:v>79312.66</c:v>
                </c:pt>
                <c:pt idx="29">
                  <c:v>76065.13</c:v>
                </c:pt>
                <c:pt idx="30">
                  <c:v>72817.600000000006</c:v>
                </c:pt>
                <c:pt idx="31">
                  <c:v>69570.070000000007</c:v>
                </c:pt>
                <c:pt idx="32">
                  <c:v>66322.539999999994</c:v>
                </c:pt>
                <c:pt idx="33">
                  <c:v>63075.01</c:v>
                </c:pt>
                <c:pt idx="34">
                  <c:v>59827.48</c:v>
                </c:pt>
                <c:pt idx="35">
                  <c:v>56579.95</c:v>
                </c:pt>
                <c:pt idx="36">
                  <c:v>53332.42</c:v>
                </c:pt>
                <c:pt idx="37">
                  <c:v>50084.89</c:v>
                </c:pt>
                <c:pt idx="38">
                  <c:v>46837.36</c:v>
                </c:pt>
                <c:pt idx="39">
                  <c:v>43589.83</c:v>
                </c:pt>
                <c:pt idx="40">
                  <c:v>40342.300000000003</c:v>
                </c:pt>
              </c:numCache>
            </c:numRef>
          </c:yVal>
          <c:smooth val="0"/>
        </c:ser>
        <c:ser>
          <c:idx val="4"/>
          <c:order val="4"/>
          <c:tx>
            <c:v>NNoRev</c:v>
          </c:tx>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Pt>
            <c:idx val="7"/>
            <c:marker>
              <c:symbol val="none"/>
            </c:marker>
            <c:bubble3D val="0"/>
          </c:dPt>
          <c:dPt>
            <c:idx val="8"/>
            <c:marker>
              <c:symbol val="none"/>
            </c:marker>
            <c:bubble3D val="0"/>
          </c:dPt>
          <c:dPt>
            <c:idx val="9"/>
            <c:marker>
              <c:symbol val="none"/>
            </c:marker>
            <c:bubble3D val="0"/>
          </c:dPt>
          <c:dPt>
            <c:idx val="10"/>
            <c:marker>
              <c:symbol val="none"/>
            </c:marker>
            <c:bubble3D val="0"/>
          </c:dPt>
          <c:dPt>
            <c:idx val="11"/>
            <c:marker>
              <c:symbol val="none"/>
            </c:marker>
            <c:bubble3D val="0"/>
          </c:dPt>
          <c:dPt>
            <c:idx val="12"/>
            <c:marker>
              <c:symbol val="none"/>
            </c:marker>
            <c:bubble3D val="0"/>
          </c:dPt>
          <c:dPt>
            <c:idx val="13"/>
            <c:marker>
              <c:symbol val="none"/>
            </c:marker>
            <c:bubble3D val="0"/>
          </c:dPt>
          <c:dPt>
            <c:idx val="14"/>
            <c:marker>
              <c:symbol val="none"/>
            </c:marker>
            <c:bubble3D val="0"/>
          </c:dPt>
          <c:dPt>
            <c:idx val="15"/>
            <c:marker>
              <c:symbol val="none"/>
            </c:marker>
            <c:bubble3D val="0"/>
          </c:dPt>
          <c:dPt>
            <c:idx val="16"/>
            <c:marker>
              <c:symbol val="none"/>
            </c:marker>
            <c:bubble3D val="0"/>
          </c:dPt>
          <c:dPt>
            <c:idx val="17"/>
            <c:marker>
              <c:symbol val="none"/>
            </c:marker>
            <c:bubble3D val="0"/>
          </c:dPt>
          <c:dPt>
            <c:idx val="18"/>
            <c:marker>
              <c:symbol val="none"/>
            </c:marker>
            <c:bubble3D val="0"/>
          </c:dPt>
          <c:dPt>
            <c:idx val="19"/>
            <c:marker>
              <c:symbol val="none"/>
            </c:marker>
            <c:bubble3D val="0"/>
          </c:dPt>
          <c:dPt>
            <c:idx val="20"/>
            <c:marker>
              <c:symbol val="none"/>
            </c:marker>
            <c:bubble3D val="0"/>
          </c:dPt>
          <c:dPt>
            <c:idx val="21"/>
            <c:marker>
              <c:symbol val="none"/>
            </c:marker>
            <c:bubble3D val="0"/>
          </c:dPt>
          <c:dPt>
            <c:idx val="22"/>
            <c:marker>
              <c:symbol val="none"/>
            </c:marker>
            <c:bubble3D val="0"/>
          </c:dPt>
          <c:dPt>
            <c:idx val="23"/>
            <c:marker>
              <c:symbol val="none"/>
            </c:marker>
            <c:bubble3D val="0"/>
          </c:dPt>
          <c:dPt>
            <c:idx val="24"/>
            <c:marker>
              <c:symbol val="none"/>
            </c:marker>
            <c:bubble3D val="0"/>
          </c:dPt>
          <c:dPt>
            <c:idx val="25"/>
            <c:marker>
              <c:symbol val="none"/>
            </c:marker>
            <c:bubble3D val="0"/>
          </c:dPt>
          <c:dPt>
            <c:idx val="26"/>
            <c:marker>
              <c:symbol val="none"/>
            </c:marker>
            <c:bubble3D val="0"/>
          </c:dPt>
          <c:dPt>
            <c:idx val="27"/>
            <c:marker>
              <c:symbol val="none"/>
            </c:marker>
            <c:bubble3D val="0"/>
          </c:dPt>
          <c:dPt>
            <c:idx val="28"/>
            <c:marker>
              <c:symbol val="none"/>
            </c:marker>
            <c:bubble3D val="0"/>
          </c:dPt>
          <c:dPt>
            <c:idx val="29"/>
            <c:marker>
              <c:symbol val="none"/>
            </c:marker>
            <c:bubble3D val="0"/>
          </c:dPt>
          <c:dPt>
            <c:idx val="30"/>
            <c:marker>
              <c:symbol val="none"/>
            </c:marker>
            <c:bubble3D val="0"/>
          </c:dPt>
          <c:dPt>
            <c:idx val="31"/>
            <c:marker>
              <c:symbol val="none"/>
            </c:marker>
            <c:bubble3D val="0"/>
          </c:dPt>
          <c:dPt>
            <c:idx val="32"/>
            <c:marker>
              <c:symbol val="none"/>
            </c:marker>
            <c:bubble3D val="0"/>
          </c:dPt>
          <c:dPt>
            <c:idx val="33"/>
            <c:marker>
              <c:symbol val="none"/>
            </c:marker>
            <c:bubble3D val="0"/>
          </c:dPt>
          <c:dPt>
            <c:idx val="34"/>
            <c:marker>
              <c:symbol val="none"/>
            </c:marker>
            <c:bubble3D val="0"/>
          </c:dPt>
          <c:dPt>
            <c:idx val="35"/>
            <c:marker>
              <c:symbol val="none"/>
            </c:marker>
            <c:bubble3D val="0"/>
          </c:dPt>
          <c:dPt>
            <c:idx val="36"/>
            <c:marker>
              <c:symbol val="none"/>
            </c:marker>
            <c:bubble3D val="0"/>
          </c:dPt>
          <c:dPt>
            <c:idx val="37"/>
            <c:marker>
              <c:symbol val="none"/>
            </c:marker>
            <c:bubble3D val="0"/>
          </c:dPt>
          <c:dPt>
            <c:idx val="38"/>
            <c:marker>
              <c:symbol val="none"/>
            </c:marker>
            <c:bubble3D val="0"/>
          </c:dPt>
          <c:dPt>
            <c:idx val="39"/>
            <c:marker>
              <c:symbol val="none"/>
            </c:marker>
            <c:bubble3D val="0"/>
          </c:dPt>
          <c:dPt>
            <c:idx val="40"/>
            <c:marker>
              <c:symbol val="none"/>
            </c:marker>
            <c:bubble3D val="0"/>
          </c:dPt>
          <c:dPt>
            <c:idx val="41"/>
            <c:marker>
              <c:symbol val="none"/>
            </c:marker>
            <c:bubble3D val="0"/>
          </c:dPt>
          <c:dPt>
            <c:idx val="42"/>
            <c:marker>
              <c:symbol val="none"/>
            </c:marker>
            <c:bubble3D val="0"/>
          </c:dPt>
          <c:dPt>
            <c:idx val="43"/>
            <c:marker>
              <c:symbol val="none"/>
            </c:marker>
            <c:bubble3D val="0"/>
          </c:dPt>
          <c:dPt>
            <c:idx val="44"/>
            <c:marker>
              <c:symbol val="none"/>
            </c:marker>
            <c:bubble3D val="0"/>
          </c:dPt>
          <c:dPt>
            <c:idx val="45"/>
            <c:marker>
              <c:symbol val="none"/>
            </c:marker>
            <c:bubble3D val="0"/>
          </c:dPt>
          <c:dPt>
            <c:idx val="46"/>
            <c:marker>
              <c:symbol val="none"/>
            </c:marker>
            <c:bubble3D val="0"/>
          </c:dPt>
          <c:dPt>
            <c:idx val="47"/>
            <c:marker>
              <c:symbol val="none"/>
            </c:marker>
            <c:bubble3D val="0"/>
          </c:dPt>
          <c:dPt>
            <c:idx val="48"/>
            <c:marker>
              <c:symbol val="none"/>
            </c:marker>
            <c:bubble3D val="0"/>
          </c:dPt>
          <c:dPt>
            <c:idx val="49"/>
            <c:marker>
              <c:symbol val="none"/>
            </c:marker>
            <c:bubble3D val="0"/>
          </c:dPt>
          <c:dPt>
            <c:idx val="50"/>
            <c:marker>
              <c:symbol val="none"/>
            </c:marker>
            <c:bubble3D val="0"/>
          </c:dPt>
          <c:dPt>
            <c:idx val="51"/>
            <c:marker>
              <c:symbol val="none"/>
            </c:marker>
            <c:bubble3D val="0"/>
          </c:dPt>
          <c:dPt>
            <c:idx val="52"/>
            <c:marker>
              <c:symbol val="none"/>
            </c:marker>
            <c:bubble3D val="0"/>
          </c:dPt>
          <c:dPt>
            <c:idx val="53"/>
            <c:marker>
              <c:symbol val="none"/>
            </c:marker>
            <c:bubble3D val="0"/>
          </c:dPt>
          <c:dPt>
            <c:idx val="54"/>
            <c:marker>
              <c:symbol val="none"/>
            </c:marker>
            <c:bubble3D val="0"/>
          </c:dPt>
          <c:dPt>
            <c:idx val="55"/>
            <c:marker>
              <c:symbol val="none"/>
            </c:marker>
            <c:bubble3D val="0"/>
          </c:dPt>
          <c:dPt>
            <c:idx val="56"/>
            <c:marker>
              <c:symbol val="none"/>
            </c:marker>
            <c:bubble3D val="0"/>
          </c:dPt>
          <c:dPt>
            <c:idx val="57"/>
            <c:marker>
              <c:symbol val="none"/>
            </c:marker>
            <c:bubble3D val="0"/>
          </c:dPt>
          <c:dPt>
            <c:idx val="58"/>
            <c:marker>
              <c:symbol val="none"/>
            </c:marker>
            <c:bubble3D val="0"/>
          </c:dPt>
          <c:dPt>
            <c:idx val="59"/>
            <c:marker>
              <c:symbol val="none"/>
            </c:marker>
            <c:bubble3D val="0"/>
          </c:dPt>
          <c:xVal>
            <c:numRef>
              <c:f>'SensIt Spider 2'!$AL$3:$AL$63</c:f>
              <c:numCache>
                <c:formatCode>0.0%</c:formatCode>
                <c:ptCount val="61"/>
                <c:pt idx="0">
                  <c:v>0</c:v>
                </c:pt>
                <c:pt idx="1">
                  <c:v>4.9999999999999684E-2</c:v>
                </c:pt>
                <c:pt idx="2">
                  <c:v>9.9999999999999686E-2</c:v>
                </c:pt>
                <c:pt idx="3">
                  <c:v>0.14999999999999969</c:v>
                </c:pt>
                <c:pt idx="4">
                  <c:v>0.19999999999999968</c:v>
                </c:pt>
                <c:pt idx="5">
                  <c:v>0.24999999999999967</c:v>
                </c:pt>
                <c:pt idx="6">
                  <c:v>0.29999999999999966</c:v>
                </c:pt>
                <c:pt idx="7">
                  <c:v>0.34999999999999964</c:v>
                </c:pt>
                <c:pt idx="8">
                  <c:v>0.39999999999999963</c:v>
                </c:pt>
                <c:pt idx="9">
                  <c:v>0.44999999999999962</c:v>
                </c:pt>
                <c:pt idx="10">
                  <c:v>0.49999999999999961</c:v>
                </c:pt>
                <c:pt idx="11">
                  <c:v>0.5499999999999996</c:v>
                </c:pt>
                <c:pt idx="12">
                  <c:v>0.59999999999999964</c:v>
                </c:pt>
                <c:pt idx="13">
                  <c:v>0.64999999999999969</c:v>
                </c:pt>
                <c:pt idx="14">
                  <c:v>0.69999999999999973</c:v>
                </c:pt>
                <c:pt idx="15">
                  <c:v>0.74999999999999978</c:v>
                </c:pt>
                <c:pt idx="16">
                  <c:v>0.79999999999999982</c:v>
                </c:pt>
                <c:pt idx="17">
                  <c:v>0.84999999999999987</c:v>
                </c:pt>
                <c:pt idx="18">
                  <c:v>0.89999999999999991</c:v>
                </c:pt>
                <c:pt idx="19">
                  <c:v>0.95</c:v>
                </c:pt>
                <c:pt idx="20">
                  <c:v>1</c:v>
                </c:pt>
                <c:pt idx="21">
                  <c:v>1.05</c:v>
                </c:pt>
                <c:pt idx="22">
                  <c:v>1.1000000000000001</c:v>
                </c:pt>
                <c:pt idx="23">
                  <c:v>1.1500000000000001</c:v>
                </c:pt>
                <c:pt idx="24">
                  <c:v>1.2000000000000002</c:v>
                </c:pt>
                <c:pt idx="25">
                  <c:v>1.2500000000000002</c:v>
                </c:pt>
                <c:pt idx="26">
                  <c:v>1.3000000000000003</c:v>
                </c:pt>
                <c:pt idx="27">
                  <c:v>1.3500000000000003</c:v>
                </c:pt>
                <c:pt idx="28">
                  <c:v>1.4000000000000004</c:v>
                </c:pt>
                <c:pt idx="29">
                  <c:v>1.4500000000000004</c:v>
                </c:pt>
                <c:pt idx="30">
                  <c:v>1.5000000000000004</c:v>
                </c:pt>
                <c:pt idx="31">
                  <c:v>1.5500000000000005</c:v>
                </c:pt>
                <c:pt idx="32">
                  <c:v>1.6000000000000005</c:v>
                </c:pt>
                <c:pt idx="33">
                  <c:v>1.6500000000000006</c:v>
                </c:pt>
                <c:pt idx="34">
                  <c:v>1.7000000000000006</c:v>
                </c:pt>
                <c:pt idx="35">
                  <c:v>1.7500000000000007</c:v>
                </c:pt>
                <c:pt idx="36">
                  <c:v>1.8000000000000007</c:v>
                </c:pt>
                <c:pt idx="37">
                  <c:v>1.8500000000000008</c:v>
                </c:pt>
                <c:pt idx="38">
                  <c:v>1.9000000000000008</c:v>
                </c:pt>
                <c:pt idx="39">
                  <c:v>1.9500000000000008</c:v>
                </c:pt>
                <c:pt idx="40">
                  <c:v>2.0000000000000009</c:v>
                </c:pt>
                <c:pt idx="41">
                  <c:v>2.0500000000000007</c:v>
                </c:pt>
                <c:pt idx="42">
                  <c:v>2.1000000000000005</c:v>
                </c:pt>
                <c:pt idx="43">
                  <c:v>2.1500000000000004</c:v>
                </c:pt>
                <c:pt idx="44">
                  <c:v>2.2000000000000002</c:v>
                </c:pt>
                <c:pt idx="45">
                  <c:v>2.25</c:v>
                </c:pt>
                <c:pt idx="46">
                  <c:v>2.2999999999999998</c:v>
                </c:pt>
                <c:pt idx="47">
                  <c:v>2.3499999999999996</c:v>
                </c:pt>
                <c:pt idx="48">
                  <c:v>2.3999999999999995</c:v>
                </c:pt>
                <c:pt idx="49">
                  <c:v>2.4499999999999993</c:v>
                </c:pt>
                <c:pt idx="50">
                  <c:v>2.4999999999999991</c:v>
                </c:pt>
                <c:pt idx="51">
                  <c:v>2.5499999999999989</c:v>
                </c:pt>
                <c:pt idx="52">
                  <c:v>2.5999999999999988</c:v>
                </c:pt>
                <c:pt idx="53">
                  <c:v>2.6499999999999986</c:v>
                </c:pt>
                <c:pt idx="54">
                  <c:v>2.6999999999999984</c:v>
                </c:pt>
                <c:pt idx="55">
                  <c:v>2.7499999999999982</c:v>
                </c:pt>
                <c:pt idx="56">
                  <c:v>2.799999999999998</c:v>
                </c:pt>
                <c:pt idx="57">
                  <c:v>2.8499999999999979</c:v>
                </c:pt>
                <c:pt idx="58">
                  <c:v>2.8999999999999977</c:v>
                </c:pt>
                <c:pt idx="59">
                  <c:v>2.9499999999999975</c:v>
                </c:pt>
                <c:pt idx="60">
                  <c:v>3</c:v>
                </c:pt>
              </c:numCache>
            </c:numRef>
          </c:xVal>
          <c:yVal>
            <c:numRef>
              <c:f>'SensIt Spider 2'!$AM$3:$AM$63</c:f>
              <c:numCache>
                <c:formatCode>"$"#,##0</c:formatCode>
                <c:ptCount val="61"/>
                <c:pt idx="0">
                  <c:v>145292.91</c:v>
                </c:pt>
                <c:pt idx="1">
                  <c:v>143201.07</c:v>
                </c:pt>
                <c:pt idx="2">
                  <c:v>141119.18</c:v>
                </c:pt>
                <c:pt idx="3">
                  <c:v>139047.19</c:v>
                </c:pt>
                <c:pt idx="4">
                  <c:v>136985.04</c:v>
                </c:pt>
                <c:pt idx="5">
                  <c:v>134932.71</c:v>
                </c:pt>
                <c:pt idx="6">
                  <c:v>132890.12</c:v>
                </c:pt>
                <c:pt idx="7">
                  <c:v>130857.25</c:v>
                </c:pt>
                <c:pt idx="8">
                  <c:v>128834.05</c:v>
                </c:pt>
                <c:pt idx="9">
                  <c:v>126820.46</c:v>
                </c:pt>
                <c:pt idx="10">
                  <c:v>124816.44</c:v>
                </c:pt>
                <c:pt idx="11">
                  <c:v>122821.96</c:v>
                </c:pt>
                <c:pt idx="12">
                  <c:v>120836.95</c:v>
                </c:pt>
                <c:pt idx="13">
                  <c:v>118861.39</c:v>
                </c:pt>
                <c:pt idx="14">
                  <c:v>116895.21</c:v>
                </c:pt>
                <c:pt idx="15">
                  <c:v>114938.38</c:v>
                </c:pt>
                <c:pt idx="16">
                  <c:v>112990.86</c:v>
                </c:pt>
                <c:pt idx="17">
                  <c:v>111052.59</c:v>
                </c:pt>
                <c:pt idx="18">
                  <c:v>109123.54</c:v>
                </c:pt>
                <c:pt idx="19">
                  <c:v>107203.66</c:v>
                </c:pt>
                <c:pt idx="20">
                  <c:v>105292.91</c:v>
                </c:pt>
                <c:pt idx="21">
                  <c:v>103391.24</c:v>
                </c:pt>
                <c:pt idx="22">
                  <c:v>101498.61</c:v>
                </c:pt>
                <c:pt idx="23">
                  <c:v>99614.98</c:v>
                </c:pt>
                <c:pt idx="24">
                  <c:v>97740.3</c:v>
                </c:pt>
                <c:pt idx="25">
                  <c:v>95874.54</c:v>
                </c:pt>
                <c:pt idx="26">
                  <c:v>94017.65</c:v>
                </c:pt>
                <c:pt idx="27">
                  <c:v>92169.59</c:v>
                </c:pt>
                <c:pt idx="28">
                  <c:v>90330.31</c:v>
                </c:pt>
                <c:pt idx="29">
                  <c:v>88499.77</c:v>
                </c:pt>
                <c:pt idx="30">
                  <c:v>86677.94</c:v>
                </c:pt>
                <c:pt idx="31">
                  <c:v>84864.77</c:v>
                </c:pt>
                <c:pt idx="32">
                  <c:v>83060.22</c:v>
                </c:pt>
                <c:pt idx="33">
                  <c:v>81264.25</c:v>
                </c:pt>
                <c:pt idx="34">
                  <c:v>79476.820000000007</c:v>
                </c:pt>
                <c:pt idx="35">
                  <c:v>77697.88</c:v>
                </c:pt>
                <c:pt idx="36">
                  <c:v>75927.41</c:v>
                </c:pt>
                <c:pt idx="37">
                  <c:v>74165.350000000006</c:v>
                </c:pt>
                <c:pt idx="38">
                  <c:v>72411.66</c:v>
                </c:pt>
                <c:pt idx="39">
                  <c:v>70666.320000000007</c:v>
                </c:pt>
                <c:pt idx="40">
                  <c:v>68929.27</c:v>
                </c:pt>
                <c:pt idx="41">
                  <c:v>67200.479999999996</c:v>
                </c:pt>
                <c:pt idx="42">
                  <c:v>65479.91</c:v>
                </c:pt>
                <c:pt idx="43">
                  <c:v>63767.519999999997</c:v>
                </c:pt>
                <c:pt idx="44">
                  <c:v>62063.27</c:v>
                </c:pt>
                <c:pt idx="45">
                  <c:v>60367.12</c:v>
                </c:pt>
                <c:pt idx="46">
                  <c:v>58679.040000000001</c:v>
                </c:pt>
                <c:pt idx="47">
                  <c:v>56998.98</c:v>
                </c:pt>
                <c:pt idx="48">
                  <c:v>55326.91</c:v>
                </c:pt>
                <c:pt idx="49">
                  <c:v>53662.78</c:v>
                </c:pt>
                <c:pt idx="50">
                  <c:v>52006.57</c:v>
                </c:pt>
                <c:pt idx="51">
                  <c:v>50358.239999999998</c:v>
                </c:pt>
                <c:pt idx="52">
                  <c:v>48717.74</c:v>
                </c:pt>
                <c:pt idx="53">
                  <c:v>47085.04</c:v>
                </c:pt>
                <c:pt idx="54">
                  <c:v>45460.1</c:v>
                </c:pt>
                <c:pt idx="55">
                  <c:v>43842.89</c:v>
                </c:pt>
                <c:pt idx="56">
                  <c:v>42233.36</c:v>
                </c:pt>
                <c:pt idx="57">
                  <c:v>40631.49</c:v>
                </c:pt>
                <c:pt idx="58">
                  <c:v>39037.230000000003</c:v>
                </c:pt>
                <c:pt idx="59">
                  <c:v>37450.550000000003</c:v>
                </c:pt>
                <c:pt idx="60">
                  <c:v>35871.42</c:v>
                </c:pt>
              </c:numCache>
            </c:numRef>
          </c:yVal>
          <c:smooth val="0"/>
        </c:ser>
        <c:ser>
          <c:idx val="5"/>
          <c:order val="5"/>
          <c:tx>
            <c:v>FirstCost</c:v>
          </c:tx>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Pt>
            <c:idx val="7"/>
            <c:marker>
              <c:symbol val="none"/>
            </c:marker>
            <c:bubble3D val="0"/>
          </c:dPt>
          <c:dPt>
            <c:idx val="8"/>
            <c:marker>
              <c:symbol val="none"/>
            </c:marker>
            <c:bubble3D val="0"/>
          </c:dPt>
          <c:dPt>
            <c:idx val="9"/>
            <c:marker>
              <c:symbol val="none"/>
            </c:marker>
            <c:bubble3D val="0"/>
          </c:dPt>
          <c:dPt>
            <c:idx val="10"/>
            <c:marker>
              <c:symbol val="none"/>
            </c:marker>
            <c:bubble3D val="0"/>
          </c:dPt>
          <c:dPt>
            <c:idx val="11"/>
            <c:marker>
              <c:symbol val="none"/>
            </c:marker>
            <c:bubble3D val="0"/>
          </c:dPt>
          <c:xVal>
            <c:numRef>
              <c:f>'SensIt Spider 2'!$N$3:$N$15</c:f>
              <c:numCache>
                <c:formatCode>0.0%</c:formatCode>
                <c:ptCount val="13"/>
                <c:pt idx="0">
                  <c:v>0.9</c:v>
                </c:pt>
                <c:pt idx="1">
                  <c:v>0.95</c:v>
                </c:pt>
                <c:pt idx="2">
                  <c:v>1</c:v>
                </c:pt>
                <c:pt idx="3">
                  <c:v>1.05</c:v>
                </c:pt>
                <c:pt idx="4">
                  <c:v>1.1000000000000001</c:v>
                </c:pt>
                <c:pt idx="5">
                  <c:v>1.1500000000000001</c:v>
                </c:pt>
                <c:pt idx="6">
                  <c:v>1.2000000000000002</c:v>
                </c:pt>
                <c:pt idx="7">
                  <c:v>1.2500000000000002</c:v>
                </c:pt>
                <c:pt idx="8">
                  <c:v>1.3000000000000003</c:v>
                </c:pt>
                <c:pt idx="9">
                  <c:v>1.3500000000000003</c:v>
                </c:pt>
                <c:pt idx="10">
                  <c:v>1.4000000000000004</c:v>
                </c:pt>
                <c:pt idx="11">
                  <c:v>1.4500000000000004</c:v>
                </c:pt>
                <c:pt idx="12">
                  <c:v>1.5</c:v>
                </c:pt>
              </c:numCache>
            </c:numRef>
          </c:xVal>
          <c:yVal>
            <c:numRef>
              <c:f>'SensIt Spider 2'!$O$3:$O$15</c:f>
              <c:numCache>
                <c:formatCode>"$"#,##0</c:formatCode>
                <c:ptCount val="13"/>
                <c:pt idx="0">
                  <c:v>117292.91</c:v>
                </c:pt>
                <c:pt idx="1">
                  <c:v>111292.91</c:v>
                </c:pt>
                <c:pt idx="2">
                  <c:v>105292.91</c:v>
                </c:pt>
                <c:pt idx="3">
                  <c:v>99292.91</c:v>
                </c:pt>
                <c:pt idx="4">
                  <c:v>93292.91</c:v>
                </c:pt>
                <c:pt idx="5">
                  <c:v>87292.91</c:v>
                </c:pt>
                <c:pt idx="6">
                  <c:v>81292.91</c:v>
                </c:pt>
                <c:pt idx="7">
                  <c:v>75292.91</c:v>
                </c:pt>
                <c:pt idx="8">
                  <c:v>69292.91</c:v>
                </c:pt>
                <c:pt idx="9">
                  <c:v>63292.91</c:v>
                </c:pt>
                <c:pt idx="10">
                  <c:v>57292.91</c:v>
                </c:pt>
                <c:pt idx="11">
                  <c:v>51292.91</c:v>
                </c:pt>
                <c:pt idx="12">
                  <c:v>45292.91</c:v>
                </c:pt>
              </c:numCache>
            </c:numRef>
          </c:yVal>
          <c:smooth val="0"/>
        </c:ser>
        <c:ser>
          <c:idx val="6"/>
          <c:order val="6"/>
          <c:tx>
            <c:v>O&amp;M</c:v>
          </c:tx>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Pt>
            <c:idx val="7"/>
            <c:marker>
              <c:symbol val="none"/>
            </c:marker>
            <c:bubble3D val="0"/>
          </c:dPt>
          <c:dPt>
            <c:idx val="8"/>
            <c:marker>
              <c:symbol val="none"/>
            </c:marker>
            <c:bubble3D val="0"/>
          </c:dPt>
          <c:xVal>
            <c:numRef>
              <c:f>'SensIt Spider 2'!$AD$3:$AD$12</c:f>
              <c:numCache>
                <c:formatCode>0.0%</c:formatCode>
                <c:ptCount val="10"/>
                <c:pt idx="0">
                  <c:v>0.8</c:v>
                </c:pt>
                <c:pt idx="1">
                  <c:v>0.84999999999999987</c:v>
                </c:pt>
                <c:pt idx="2">
                  <c:v>0.89999999999999991</c:v>
                </c:pt>
                <c:pt idx="3">
                  <c:v>0.95</c:v>
                </c:pt>
                <c:pt idx="4">
                  <c:v>1</c:v>
                </c:pt>
                <c:pt idx="5">
                  <c:v>1.05</c:v>
                </c:pt>
                <c:pt idx="6">
                  <c:v>1.1000000000000001</c:v>
                </c:pt>
                <c:pt idx="7">
                  <c:v>1.1500000000000001</c:v>
                </c:pt>
                <c:pt idx="8">
                  <c:v>1.2000000000000002</c:v>
                </c:pt>
                <c:pt idx="9">
                  <c:v>1.25</c:v>
                </c:pt>
              </c:numCache>
            </c:numRef>
          </c:xVal>
          <c:yVal>
            <c:numRef>
              <c:f>'SensIt Spider 2'!$AE$3:$AE$12</c:f>
              <c:numCache>
                <c:formatCode>"$"#,##0</c:formatCode>
                <c:ptCount val="10"/>
                <c:pt idx="0">
                  <c:v>113469.34</c:v>
                </c:pt>
                <c:pt idx="1">
                  <c:v>111425.23</c:v>
                </c:pt>
                <c:pt idx="2">
                  <c:v>109381.12</c:v>
                </c:pt>
                <c:pt idx="3">
                  <c:v>107337.01</c:v>
                </c:pt>
                <c:pt idx="4">
                  <c:v>105292.91</c:v>
                </c:pt>
                <c:pt idx="5">
                  <c:v>103248.8</c:v>
                </c:pt>
                <c:pt idx="6">
                  <c:v>101204.69</c:v>
                </c:pt>
                <c:pt idx="7">
                  <c:v>99160.58</c:v>
                </c:pt>
                <c:pt idx="8">
                  <c:v>97116.479999999996</c:v>
                </c:pt>
                <c:pt idx="9">
                  <c:v>95072.37</c:v>
                </c:pt>
              </c:numCache>
            </c:numRef>
          </c:yVal>
          <c:smooth val="0"/>
        </c:ser>
        <c:ser>
          <c:idx val="7"/>
          <c:order val="7"/>
          <c:tx>
            <c:v>Salvage</c:v>
          </c:tx>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Pt>
            <c:idx val="7"/>
            <c:marker>
              <c:symbol val="none"/>
            </c:marker>
            <c:bubble3D val="0"/>
          </c:dPt>
          <c:dPt>
            <c:idx val="8"/>
            <c:marker>
              <c:symbol val="none"/>
            </c:marker>
            <c:bubble3D val="0"/>
          </c:dPt>
          <c:dPt>
            <c:idx val="9"/>
            <c:marker>
              <c:symbol val="none"/>
            </c:marker>
            <c:bubble3D val="0"/>
          </c:dPt>
          <c:dPt>
            <c:idx val="10"/>
            <c:marker>
              <c:symbol val="none"/>
            </c:marker>
            <c:bubble3D val="0"/>
          </c:dPt>
          <c:dPt>
            <c:idx val="11"/>
            <c:marker>
              <c:symbol val="none"/>
            </c:marker>
            <c:bubble3D val="0"/>
          </c:dPt>
          <c:dPt>
            <c:idx val="12"/>
            <c:marker>
              <c:symbol val="none"/>
            </c:marker>
            <c:bubble3D val="0"/>
          </c:dPt>
          <c:dPt>
            <c:idx val="13"/>
            <c:marker>
              <c:symbol val="none"/>
            </c:marker>
            <c:bubble3D val="0"/>
          </c:dPt>
          <c:dPt>
            <c:idx val="14"/>
            <c:marker>
              <c:symbol val="none"/>
            </c:marker>
            <c:bubble3D val="0"/>
          </c:dPt>
          <c:dPt>
            <c:idx val="15"/>
            <c:marker>
              <c:symbol val="none"/>
            </c:marker>
            <c:bubble3D val="0"/>
          </c:dPt>
          <c:dPt>
            <c:idx val="16"/>
            <c:marker>
              <c:symbol val="none"/>
            </c:marker>
            <c:bubble3D val="0"/>
          </c:dPt>
          <c:dPt>
            <c:idx val="17"/>
            <c:marker>
              <c:symbol val="none"/>
            </c:marker>
            <c:bubble3D val="0"/>
          </c:dPt>
          <c:dPt>
            <c:idx val="18"/>
            <c:marker>
              <c:symbol val="none"/>
            </c:marker>
            <c:bubble3D val="0"/>
          </c:dPt>
          <c:dPt>
            <c:idx val="19"/>
            <c:marker>
              <c:symbol val="none"/>
            </c:marker>
            <c:bubble3D val="0"/>
          </c:dPt>
          <c:dPt>
            <c:idx val="20"/>
            <c:marker>
              <c:symbol val="none"/>
            </c:marker>
            <c:bubble3D val="0"/>
          </c:dPt>
          <c:dPt>
            <c:idx val="21"/>
            <c:marker>
              <c:symbol val="none"/>
            </c:marker>
            <c:bubble3D val="0"/>
          </c:dPt>
          <c:dPt>
            <c:idx val="22"/>
            <c:marker>
              <c:symbol val="none"/>
            </c:marker>
            <c:bubble3D val="0"/>
          </c:dPt>
          <c:dPt>
            <c:idx val="23"/>
            <c:marker>
              <c:symbol val="none"/>
            </c:marker>
            <c:bubble3D val="0"/>
          </c:dPt>
          <c:dPt>
            <c:idx val="24"/>
            <c:marker>
              <c:symbol val="none"/>
            </c:marker>
            <c:bubble3D val="0"/>
          </c:dPt>
          <c:dPt>
            <c:idx val="25"/>
            <c:marker>
              <c:symbol val="none"/>
            </c:marker>
            <c:bubble3D val="0"/>
          </c:dPt>
          <c:dPt>
            <c:idx val="26"/>
            <c:marker>
              <c:symbol val="none"/>
            </c:marker>
            <c:bubble3D val="0"/>
          </c:dPt>
          <c:dPt>
            <c:idx val="27"/>
            <c:marker>
              <c:symbol val="none"/>
            </c:marker>
            <c:bubble3D val="0"/>
          </c:dPt>
          <c:dPt>
            <c:idx val="28"/>
            <c:marker>
              <c:symbol val="none"/>
            </c:marker>
            <c:bubble3D val="0"/>
          </c:dPt>
          <c:dPt>
            <c:idx val="29"/>
            <c:marker>
              <c:symbol val="none"/>
            </c:marker>
            <c:bubble3D val="0"/>
          </c:dPt>
          <c:xVal>
            <c:numRef>
              <c:f>'SensIt Spider 2'!$R$3:$R$33</c:f>
              <c:numCache>
                <c:formatCode>0.0%</c:formatCode>
                <c:ptCount val="31"/>
                <c:pt idx="0">
                  <c:v>0</c:v>
                </c:pt>
                <c:pt idx="1">
                  <c:v>4.9999999999999684E-2</c:v>
                </c:pt>
                <c:pt idx="2">
                  <c:v>9.9999999999999686E-2</c:v>
                </c:pt>
                <c:pt idx="3">
                  <c:v>0.14999999999999969</c:v>
                </c:pt>
                <c:pt idx="4">
                  <c:v>0.19999999999999968</c:v>
                </c:pt>
                <c:pt idx="5">
                  <c:v>0.24999999999999967</c:v>
                </c:pt>
                <c:pt idx="6">
                  <c:v>0.29999999999999966</c:v>
                </c:pt>
                <c:pt idx="7">
                  <c:v>0.34999999999999964</c:v>
                </c:pt>
                <c:pt idx="8">
                  <c:v>0.39999999999999963</c:v>
                </c:pt>
                <c:pt idx="9">
                  <c:v>0.44999999999999962</c:v>
                </c:pt>
                <c:pt idx="10">
                  <c:v>0.49999999999999961</c:v>
                </c:pt>
                <c:pt idx="11">
                  <c:v>0.5499999999999996</c:v>
                </c:pt>
                <c:pt idx="12">
                  <c:v>0.59999999999999964</c:v>
                </c:pt>
                <c:pt idx="13">
                  <c:v>0.64999999999999969</c:v>
                </c:pt>
                <c:pt idx="14">
                  <c:v>0.69999999999999973</c:v>
                </c:pt>
                <c:pt idx="15">
                  <c:v>0.74999999999999978</c:v>
                </c:pt>
                <c:pt idx="16">
                  <c:v>0.79999999999999982</c:v>
                </c:pt>
                <c:pt idx="17">
                  <c:v>0.84999999999999987</c:v>
                </c:pt>
                <c:pt idx="18">
                  <c:v>0.89999999999999991</c:v>
                </c:pt>
                <c:pt idx="19">
                  <c:v>0.95</c:v>
                </c:pt>
                <c:pt idx="20">
                  <c:v>1</c:v>
                </c:pt>
                <c:pt idx="21">
                  <c:v>1.05</c:v>
                </c:pt>
                <c:pt idx="22">
                  <c:v>1.1000000000000001</c:v>
                </c:pt>
                <c:pt idx="23">
                  <c:v>1.1500000000000001</c:v>
                </c:pt>
                <c:pt idx="24">
                  <c:v>1.2000000000000002</c:v>
                </c:pt>
                <c:pt idx="25">
                  <c:v>1.2500000000000002</c:v>
                </c:pt>
                <c:pt idx="26">
                  <c:v>1.3000000000000003</c:v>
                </c:pt>
                <c:pt idx="27">
                  <c:v>1.3500000000000003</c:v>
                </c:pt>
                <c:pt idx="28">
                  <c:v>1.4000000000000004</c:v>
                </c:pt>
                <c:pt idx="29">
                  <c:v>1.4500000000000004</c:v>
                </c:pt>
                <c:pt idx="30">
                  <c:v>1.5</c:v>
                </c:pt>
              </c:numCache>
            </c:numRef>
          </c:xVal>
          <c:yVal>
            <c:numRef>
              <c:f>'SensIt Spider 2'!$S$3:$S$33</c:f>
              <c:numCache>
                <c:formatCode>"$"#,##0</c:formatCode>
                <c:ptCount val="31"/>
                <c:pt idx="0">
                  <c:v>98920.29</c:v>
                </c:pt>
                <c:pt idx="1">
                  <c:v>99238.92</c:v>
                </c:pt>
                <c:pt idx="2">
                  <c:v>99557.55</c:v>
                </c:pt>
                <c:pt idx="3">
                  <c:v>99876.18</c:v>
                </c:pt>
                <c:pt idx="4">
                  <c:v>100194.81</c:v>
                </c:pt>
                <c:pt idx="5">
                  <c:v>100513.44</c:v>
                </c:pt>
                <c:pt idx="6">
                  <c:v>100832.07</c:v>
                </c:pt>
                <c:pt idx="7">
                  <c:v>101150.71</c:v>
                </c:pt>
                <c:pt idx="8">
                  <c:v>101469.34</c:v>
                </c:pt>
                <c:pt idx="9">
                  <c:v>101787.97</c:v>
                </c:pt>
                <c:pt idx="10">
                  <c:v>102106.6</c:v>
                </c:pt>
                <c:pt idx="11">
                  <c:v>102425.23</c:v>
                </c:pt>
                <c:pt idx="12">
                  <c:v>102743.86</c:v>
                </c:pt>
                <c:pt idx="13">
                  <c:v>103062.49</c:v>
                </c:pt>
                <c:pt idx="14">
                  <c:v>103381.12</c:v>
                </c:pt>
                <c:pt idx="15">
                  <c:v>103699.75</c:v>
                </c:pt>
                <c:pt idx="16">
                  <c:v>104018.38</c:v>
                </c:pt>
                <c:pt idx="17">
                  <c:v>104337.01</c:v>
                </c:pt>
                <c:pt idx="18">
                  <c:v>104655.64</c:v>
                </c:pt>
                <c:pt idx="19">
                  <c:v>104974.27</c:v>
                </c:pt>
                <c:pt idx="20">
                  <c:v>105292.91</c:v>
                </c:pt>
                <c:pt idx="21">
                  <c:v>105611.54</c:v>
                </c:pt>
                <c:pt idx="22">
                  <c:v>105930.17</c:v>
                </c:pt>
                <c:pt idx="23">
                  <c:v>106248.8</c:v>
                </c:pt>
                <c:pt idx="24">
                  <c:v>106567.43</c:v>
                </c:pt>
                <c:pt idx="25">
                  <c:v>106886.06</c:v>
                </c:pt>
                <c:pt idx="26">
                  <c:v>107204.69</c:v>
                </c:pt>
                <c:pt idx="27">
                  <c:v>107523.32</c:v>
                </c:pt>
                <c:pt idx="28">
                  <c:v>107841.95</c:v>
                </c:pt>
                <c:pt idx="29">
                  <c:v>108160.58</c:v>
                </c:pt>
                <c:pt idx="30">
                  <c:v>108479.21</c:v>
                </c:pt>
              </c:numCache>
            </c:numRef>
          </c:yVal>
          <c:smooth val="0"/>
        </c:ser>
        <c:dLbls>
          <c:showLegendKey val="0"/>
          <c:showVal val="0"/>
          <c:showCatName val="0"/>
          <c:showSerName val="0"/>
          <c:showPercent val="0"/>
          <c:showBubbleSize val="0"/>
        </c:dLbls>
        <c:axId val="254251520"/>
        <c:axId val="254252096"/>
      </c:scatterChart>
      <c:valAx>
        <c:axId val="254251520"/>
        <c:scaling>
          <c:orientation val="minMax"/>
          <c:max val="3.5"/>
          <c:min val="-0.5"/>
        </c:scaling>
        <c:delete val="0"/>
        <c:axPos val="b"/>
        <c:title>
          <c:tx>
            <c:rich>
              <a:bodyPr/>
              <a:lstStyle/>
              <a:p>
                <a:pPr>
                  <a:defRPr sz="1000"/>
                </a:pPr>
                <a:r>
                  <a:rPr lang="en-US"/>
                  <a:t>Input Value as % of Base Case</a:t>
                </a:r>
              </a:p>
            </c:rich>
          </c:tx>
          <c:layout>
            <c:manualLayout>
              <c:xMode val="edge"/>
              <c:yMode val="edge"/>
              <c:x val="0.35916608942733103"/>
              <c:y val="0.92349726775956298"/>
            </c:manualLayout>
          </c:layout>
          <c:overlay val="0"/>
        </c:title>
        <c:numFmt formatCode="0.0%" sourceLinked="1"/>
        <c:majorTickMark val="out"/>
        <c:minorTickMark val="none"/>
        <c:tickLblPos val="nextTo"/>
        <c:spPr>
          <a:ln w="12700">
            <a:solidFill>
              <a:srgbClr val="000000"/>
            </a:solidFill>
            <a:prstDash val="solid"/>
          </a:ln>
        </c:spPr>
        <c:crossAx val="254252096"/>
        <c:crossesAt val="-20000"/>
        <c:crossBetween val="midCat"/>
        <c:majorUnit val="0.5"/>
      </c:valAx>
      <c:valAx>
        <c:axId val="254252096"/>
        <c:scaling>
          <c:orientation val="minMax"/>
          <c:max val="220000"/>
          <c:min val="-20000"/>
        </c:scaling>
        <c:delete val="0"/>
        <c:axPos val="l"/>
        <c:title>
          <c:tx>
            <c:rich>
              <a:bodyPr/>
              <a:lstStyle/>
              <a:p>
                <a:pPr>
                  <a:defRPr sz="1000"/>
                </a:pPr>
                <a:r>
                  <a:rPr lang="en-US"/>
                  <a:t>Present Worth</a:t>
                </a:r>
              </a:p>
            </c:rich>
          </c:tx>
          <c:layout>
            <c:manualLayout>
              <c:xMode val="edge"/>
              <c:yMode val="edge"/>
              <c:x val="2.3339317773788101E-2"/>
              <c:y val="0.39803450798158402"/>
            </c:manualLayout>
          </c:layout>
          <c:overlay val="0"/>
        </c:title>
        <c:numFmt formatCode="&quot;$&quot;#,##0" sourceLinked="1"/>
        <c:majorTickMark val="out"/>
        <c:minorTickMark val="none"/>
        <c:tickLblPos val="nextTo"/>
        <c:spPr>
          <a:ln w="12700">
            <a:solidFill>
              <a:srgbClr val="000000"/>
            </a:solidFill>
            <a:prstDash val="solid"/>
          </a:ln>
        </c:spPr>
        <c:crossAx val="254251520"/>
        <c:crossesAt val="-0.5"/>
        <c:crossBetween val="midCat"/>
        <c:majorUnit val="20000"/>
      </c:valAx>
      <c:spPr>
        <a:noFill/>
        <a:ln w="25400">
          <a:noFill/>
        </a:ln>
      </c:spPr>
    </c:plotArea>
    <c:legend>
      <c:legendPos val="r"/>
      <c:layout/>
      <c:overlay val="0"/>
    </c:legend>
    <c:plotVisOnly val="1"/>
    <c:dispBlanksAs val="gap"/>
    <c:showDLblsOverMax val="0"/>
  </c:chart>
  <c:txPr>
    <a:bodyPr/>
    <a:lstStyle/>
    <a:p>
      <a:pPr>
        <a:defRPr sz="800" b="0"/>
      </a:pPr>
      <a:endParaRPr lang="en-US"/>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sz="1000" b="0" i="0"/>
              <a:t>SensIt</a:t>
            </a:r>
          </a:p>
        </c:rich>
      </c:tx>
      <c:overlay val="0"/>
    </c:title>
    <c:autoTitleDeleted val="0"/>
    <c:plotArea>
      <c:layout/>
      <c:barChart>
        <c:barDir val="bar"/>
        <c:grouping val="clustered"/>
        <c:varyColors val="0"/>
        <c:ser>
          <c:idx val="0"/>
          <c:order val="0"/>
          <c:tx>
            <c:v>Bars on Left</c:v>
          </c:tx>
          <c:spPr>
            <a:solidFill>
              <a:srgbClr val="000000"/>
            </a:solidFill>
          </c:spPr>
          <c:invertIfNegative val="0"/>
          <c:dLbls>
            <c:dLbl>
              <c:idx val="0"/>
              <c:tx>
                <c:strRef>
                  <c:f>'SensIt Two-Factor Tornado 2'!$B$11</c:f>
                  <c:strCache>
                    <c:ptCount val="1"/>
                    <c:pt idx="0">
                      <c:v>6 &amp; 20%</c:v>
                    </c:pt>
                  </c:strCache>
                </c:strRef>
              </c:tx>
              <c:showLegendKey val="0"/>
              <c:showVal val="0"/>
              <c:showCatName val="0"/>
              <c:showSerName val="0"/>
              <c:showPercent val="0"/>
              <c:showBubbleSize val="0"/>
            </c:dLbl>
            <c:dLbl>
              <c:idx val="1"/>
              <c:tx>
                <c:strRef>
                  <c:f>'SensIt Two-Factor Tornado 2'!$B$12</c:f>
                  <c:strCache>
                    <c:ptCount val="1"/>
                    <c:pt idx="0">
                      <c:v>6 &amp; $33,000</c:v>
                    </c:pt>
                  </c:strCache>
                </c:strRef>
              </c:tx>
              <c:showLegendKey val="0"/>
              <c:showVal val="0"/>
              <c:showCatName val="0"/>
              <c:showSerName val="0"/>
              <c:showPercent val="0"/>
              <c:showBubbleSize val="0"/>
            </c:dLbl>
            <c:dLbl>
              <c:idx val="2"/>
              <c:tx>
                <c:strRef>
                  <c:f>'SensIt Two-Factor Tornado 2'!$B$13</c:f>
                  <c:strCache>
                    <c:ptCount val="1"/>
                    <c:pt idx="0">
                      <c:v>20% &amp; $33,000</c:v>
                    </c:pt>
                  </c:strCache>
                </c:strRef>
              </c:tx>
              <c:showLegendKey val="0"/>
              <c:showVal val="0"/>
              <c:showCatName val="0"/>
              <c:showSerName val="0"/>
              <c:showPercent val="0"/>
              <c:showBubbleSize val="0"/>
            </c:dLbl>
            <c:dLbl>
              <c:idx val="3"/>
              <c:tx>
                <c:strRef>
                  <c:f>'SensIt Two-Factor Tornado 2'!$B$14</c:f>
                  <c:strCache>
                    <c:ptCount val="1"/>
                    <c:pt idx="0">
                      <c:v>6 &amp; 0.4</c:v>
                    </c:pt>
                  </c:strCache>
                </c:strRef>
              </c:tx>
              <c:showLegendKey val="0"/>
              <c:showVal val="0"/>
              <c:showCatName val="0"/>
              <c:showSerName val="0"/>
              <c:showPercent val="0"/>
              <c:showBubbleSize val="0"/>
            </c:dLbl>
            <c:dLbl>
              <c:idx val="4"/>
              <c:tx>
                <c:strRef>
                  <c:f>'SensIt Two-Factor Tornado 2'!$B$15</c:f>
                  <c:strCache>
                    <c:ptCount val="1"/>
                    <c:pt idx="0">
                      <c:v>$33,000 &amp; 0.4</c:v>
                    </c:pt>
                  </c:strCache>
                </c:strRef>
              </c:tx>
              <c:showLegendKey val="0"/>
              <c:showVal val="0"/>
              <c:showCatName val="0"/>
              <c:showSerName val="0"/>
              <c:showPercent val="0"/>
              <c:showBubbleSize val="0"/>
            </c:dLbl>
            <c:dLbl>
              <c:idx val="5"/>
              <c:tx>
                <c:strRef>
                  <c:f>'SensIt Two-Factor Tornado 2'!$B$16</c:f>
                  <c:strCache>
                    <c:ptCount val="1"/>
                    <c:pt idx="0">
                      <c:v>6 &amp; 3</c:v>
                    </c:pt>
                  </c:strCache>
                </c:strRef>
              </c:tx>
              <c:showLegendKey val="0"/>
              <c:showVal val="0"/>
              <c:showCatName val="0"/>
              <c:showSerName val="0"/>
              <c:showPercent val="0"/>
              <c:showBubbleSize val="0"/>
            </c:dLbl>
            <c:dLbl>
              <c:idx val="6"/>
              <c:tx>
                <c:strRef>
                  <c:f>'SensIt Two-Factor Tornado 2'!$B$17</c:f>
                  <c:strCache>
                    <c:ptCount val="1"/>
                    <c:pt idx="0">
                      <c:v>20% &amp; 0.4</c:v>
                    </c:pt>
                  </c:strCache>
                </c:strRef>
              </c:tx>
              <c:showLegendKey val="0"/>
              <c:showVal val="0"/>
              <c:showCatName val="0"/>
              <c:showSerName val="0"/>
              <c:showPercent val="0"/>
              <c:showBubbleSize val="0"/>
            </c:dLbl>
            <c:dLbl>
              <c:idx val="7"/>
              <c:tx>
                <c:strRef>
                  <c:f>'SensIt Two-Factor Tornado 2'!$B$18</c:f>
                  <c:strCache>
                    <c:ptCount val="1"/>
                    <c:pt idx="0">
                      <c:v>$33,000 &amp; 3</c:v>
                    </c:pt>
                  </c:strCache>
                </c:strRef>
              </c:tx>
              <c:showLegendKey val="0"/>
              <c:showVal val="0"/>
              <c:showCatName val="0"/>
              <c:showSerName val="0"/>
              <c:showPercent val="0"/>
              <c:showBubbleSize val="0"/>
            </c:dLbl>
            <c:dLbl>
              <c:idx val="8"/>
              <c:tx>
                <c:strRef>
                  <c:f>'SensIt Two-Factor Tornado 2'!$B$19</c:f>
                  <c:strCache>
                    <c:ptCount val="1"/>
                    <c:pt idx="0">
                      <c:v>20% &amp; 3</c:v>
                    </c:pt>
                  </c:strCache>
                </c:strRef>
              </c:tx>
              <c:showLegendKey val="0"/>
              <c:showVal val="0"/>
              <c:showCatName val="0"/>
              <c:showSerName val="0"/>
              <c:showPercent val="0"/>
              <c:showBubbleSize val="0"/>
            </c:dLbl>
            <c:dLbl>
              <c:idx val="9"/>
              <c:tx>
                <c:strRef>
                  <c:f>'SensIt Two-Factor Tornado 2'!$B$20</c:f>
                  <c:strCache>
                    <c:ptCount val="1"/>
                    <c:pt idx="0">
                      <c:v>$180,000 &amp; $33,000</c:v>
                    </c:pt>
                  </c:strCache>
                </c:strRef>
              </c:tx>
              <c:showLegendKey val="0"/>
              <c:showVal val="0"/>
              <c:showCatName val="0"/>
              <c:showSerName val="0"/>
              <c:showPercent val="0"/>
              <c:showBubbleSize val="0"/>
            </c:dLbl>
            <c:dLbl>
              <c:idx val="10"/>
              <c:tx>
                <c:strRef>
                  <c:f>'SensIt Two-Factor Tornado 2'!$B$21</c:f>
                  <c:strCache>
                    <c:ptCount val="1"/>
                    <c:pt idx="0">
                      <c:v>$180,000 &amp; 6</c:v>
                    </c:pt>
                  </c:strCache>
                </c:strRef>
              </c:tx>
              <c:showLegendKey val="0"/>
              <c:showVal val="0"/>
              <c:showCatName val="0"/>
              <c:showSerName val="0"/>
              <c:showPercent val="0"/>
              <c:showBubbleSize val="0"/>
            </c:dLbl>
            <c:dLbl>
              <c:idx val="11"/>
              <c:tx>
                <c:strRef>
                  <c:f>'SensIt Two-Factor Tornado 2'!$B$22</c:f>
                  <c:strCache>
                    <c:ptCount val="1"/>
                    <c:pt idx="0">
                      <c:v>3 &amp; 0.4</c:v>
                    </c:pt>
                  </c:strCache>
                </c:strRef>
              </c:tx>
              <c:showLegendKey val="0"/>
              <c:showVal val="0"/>
              <c:showCatName val="0"/>
              <c:showSerName val="0"/>
              <c:showPercent val="0"/>
              <c:showBubbleSize val="0"/>
            </c:dLbl>
            <c:dLbl>
              <c:idx val="12"/>
              <c:tx>
                <c:strRef>
                  <c:f>'SensIt Two-Factor Tornado 2'!$B$23</c:f>
                  <c:strCache>
                    <c:ptCount val="1"/>
                    <c:pt idx="0">
                      <c:v>$180,000 &amp; 20%</c:v>
                    </c:pt>
                  </c:strCache>
                </c:strRef>
              </c:tx>
              <c:showLegendKey val="0"/>
              <c:showVal val="0"/>
              <c:showCatName val="0"/>
              <c:showSerName val="0"/>
              <c:showPercent val="0"/>
              <c:showBubbleSize val="0"/>
            </c:dLbl>
            <c:dLbl>
              <c:idx val="13"/>
              <c:tx>
                <c:strRef>
                  <c:f>'SensIt Two-Factor Tornado 2'!$B$24</c:f>
                  <c:strCache>
                    <c:ptCount val="1"/>
                    <c:pt idx="0">
                      <c:v>$180,000 &amp; 0.4</c:v>
                    </c:pt>
                  </c:strCache>
                </c:strRef>
              </c:tx>
              <c:showLegendKey val="0"/>
              <c:showVal val="0"/>
              <c:showCatName val="0"/>
              <c:showSerName val="0"/>
              <c:showPercent val="0"/>
              <c:showBubbleSize val="0"/>
            </c:dLbl>
            <c:dLbl>
              <c:idx val="14"/>
              <c:tx>
                <c:strRef>
                  <c:f>'SensIt Two-Factor Tornado 2'!$B$25</c:f>
                  <c:strCache>
                    <c:ptCount val="1"/>
                    <c:pt idx="0">
                      <c:v>$7,500 &amp; $33,000</c:v>
                    </c:pt>
                  </c:strCache>
                </c:strRef>
              </c:tx>
              <c:showLegendKey val="0"/>
              <c:showVal val="0"/>
              <c:showCatName val="0"/>
              <c:showSerName val="0"/>
              <c:showPercent val="0"/>
              <c:showBubbleSize val="0"/>
            </c:dLbl>
            <c:dLbl>
              <c:idx val="15"/>
              <c:tx>
                <c:strRef>
                  <c:f>'SensIt Two-Factor Tornado 2'!$B$26</c:f>
                  <c:strCache>
                    <c:ptCount val="1"/>
                    <c:pt idx="0">
                      <c:v>6 &amp; $7,500</c:v>
                    </c:pt>
                  </c:strCache>
                </c:strRef>
              </c:tx>
              <c:showLegendKey val="0"/>
              <c:showVal val="0"/>
              <c:showCatName val="0"/>
              <c:showSerName val="0"/>
              <c:showPercent val="0"/>
              <c:showBubbleSize val="0"/>
            </c:dLbl>
            <c:dLbl>
              <c:idx val="16"/>
              <c:tx>
                <c:strRef>
                  <c:f>'SensIt Two-Factor Tornado 2'!$B$27</c:f>
                  <c:strCache>
                    <c:ptCount val="1"/>
                    <c:pt idx="0">
                      <c:v>$180,000 &amp; 3</c:v>
                    </c:pt>
                  </c:strCache>
                </c:strRef>
              </c:tx>
              <c:showLegendKey val="0"/>
              <c:showVal val="0"/>
              <c:showCatName val="0"/>
              <c:showSerName val="0"/>
              <c:showPercent val="0"/>
              <c:showBubbleSize val="0"/>
            </c:dLbl>
            <c:dLbl>
              <c:idx val="17"/>
              <c:tx>
                <c:strRef>
                  <c:f>'SensIt Two-Factor Tornado 2'!$B$28</c:f>
                  <c:strCache>
                    <c:ptCount val="1"/>
                    <c:pt idx="0">
                      <c:v>$0 &amp; 6</c:v>
                    </c:pt>
                  </c:strCache>
                </c:strRef>
              </c:tx>
              <c:showLegendKey val="0"/>
              <c:showVal val="0"/>
              <c:showCatName val="0"/>
              <c:showSerName val="0"/>
              <c:showPercent val="0"/>
              <c:showBubbleSize val="0"/>
            </c:dLbl>
            <c:dLbl>
              <c:idx val="18"/>
              <c:tx>
                <c:strRef>
                  <c:f>'SensIt Two-Factor Tornado 2'!$B$29</c:f>
                  <c:strCache>
                    <c:ptCount val="1"/>
                    <c:pt idx="0">
                      <c:v>$0 &amp; $33,000</c:v>
                    </c:pt>
                  </c:strCache>
                </c:strRef>
              </c:tx>
              <c:showLegendKey val="0"/>
              <c:showVal val="0"/>
              <c:showCatName val="0"/>
              <c:showSerName val="0"/>
              <c:showPercent val="0"/>
              <c:showBubbleSize val="0"/>
            </c:dLbl>
            <c:dLbl>
              <c:idx val="19"/>
              <c:tx>
                <c:strRef>
                  <c:f>'SensIt Two-Factor Tornado 2'!$B$30</c:f>
                  <c:strCache>
                    <c:ptCount val="1"/>
                    <c:pt idx="0">
                      <c:v>20% &amp; $7,500</c:v>
                    </c:pt>
                  </c:strCache>
                </c:strRef>
              </c:tx>
              <c:showLegendKey val="0"/>
              <c:showVal val="0"/>
              <c:showCatName val="0"/>
              <c:showSerName val="0"/>
              <c:showPercent val="0"/>
              <c:showBubbleSize val="0"/>
            </c:dLbl>
            <c:dLbl>
              <c:idx val="20"/>
              <c:tx>
                <c:strRef>
                  <c:f>'SensIt Two-Factor Tornado 2'!$B$31</c:f>
                  <c:strCache>
                    <c:ptCount val="1"/>
                    <c:pt idx="0">
                      <c:v>$0 &amp; 20%</c:v>
                    </c:pt>
                  </c:strCache>
                </c:strRef>
              </c:tx>
              <c:showLegendKey val="0"/>
              <c:showVal val="0"/>
              <c:showCatName val="0"/>
              <c:showSerName val="0"/>
              <c:showPercent val="0"/>
              <c:showBubbleSize val="0"/>
            </c:dLbl>
            <c:dLbl>
              <c:idx val="21"/>
              <c:tx>
                <c:strRef>
                  <c:f>'SensIt Two-Factor Tornado 2'!$B$32</c:f>
                  <c:strCache>
                    <c:ptCount val="1"/>
                    <c:pt idx="0">
                      <c:v>$7,500 &amp; 0.4</c:v>
                    </c:pt>
                  </c:strCache>
                </c:strRef>
              </c:tx>
              <c:showLegendKey val="0"/>
              <c:showVal val="0"/>
              <c:showCatName val="0"/>
              <c:showSerName val="0"/>
              <c:showPercent val="0"/>
              <c:showBubbleSize val="0"/>
            </c:dLbl>
            <c:dLbl>
              <c:idx val="22"/>
              <c:tx>
                <c:strRef>
                  <c:f>'SensIt Two-Factor Tornado 2'!$B$33</c:f>
                  <c:strCache>
                    <c:ptCount val="1"/>
                    <c:pt idx="0">
                      <c:v>$0 &amp; 0.4</c:v>
                    </c:pt>
                  </c:strCache>
                </c:strRef>
              </c:tx>
              <c:showLegendKey val="0"/>
              <c:showVal val="0"/>
              <c:showCatName val="0"/>
              <c:showSerName val="0"/>
              <c:showPercent val="0"/>
              <c:showBubbleSize val="0"/>
            </c:dLbl>
            <c:dLbl>
              <c:idx val="23"/>
              <c:tx>
                <c:strRef>
                  <c:f>'SensIt Two-Factor Tornado 2'!$B$34</c:f>
                  <c:strCache>
                    <c:ptCount val="1"/>
                    <c:pt idx="0">
                      <c:v>$7,500 &amp; 3</c:v>
                    </c:pt>
                  </c:strCache>
                </c:strRef>
              </c:tx>
              <c:showLegendKey val="0"/>
              <c:showVal val="0"/>
              <c:showCatName val="0"/>
              <c:showSerName val="0"/>
              <c:showPercent val="0"/>
              <c:showBubbleSize val="0"/>
            </c:dLbl>
            <c:dLbl>
              <c:idx val="24"/>
              <c:tx>
                <c:strRef>
                  <c:f>'SensIt Two-Factor Tornado 2'!$B$35</c:f>
                  <c:strCache>
                    <c:ptCount val="1"/>
                    <c:pt idx="0">
                      <c:v>$0 &amp; 3</c:v>
                    </c:pt>
                  </c:strCache>
                </c:strRef>
              </c:tx>
              <c:showLegendKey val="0"/>
              <c:showVal val="0"/>
              <c:showCatName val="0"/>
              <c:showSerName val="0"/>
              <c:showPercent val="0"/>
              <c:showBubbleSize val="0"/>
            </c:dLbl>
            <c:dLbl>
              <c:idx val="25"/>
              <c:tx>
                <c:strRef>
                  <c:f>'SensIt Two-Factor Tornado 2'!$B$36</c:f>
                  <c:strCache>
                    <c:ptCount val="1"/>
                    <c:pt idx="0">
                      <c:v>$180,000 &amp; $7,500</c:v>
                    </c:pt>
                  </c:strCache>
                </c:strRef>
              </c:tx>
              <c:showLegendKey val="0"/>
              <c:showVal val="0"/>
              <c:showCatName val="0"/>
              <c:showSerName val="0"/>
              <c:showPercent val="0"/>
              <c:showBubbleSize val="0"/>
            </c:dLbl>
            <c:dLbl>
              <c:idx val="26"/>
              <c:tx>
                <c:strRef>
                  <c:f>'SensIt Two-Factor Tornado 2'!$B$37</c:f>
                  <c:strCache>
                    <c:ptCount val="1"/>
                    <c:pt idx="0">
                      <c:v>$180,000 &amp; $0</c:v>
                    </c:pt>
                  </c:strCache>
                </c:strRef>
              </c:tx>
              <c:showLegendKey val="0"/>
              <c:showVal val="0"/>
              <c:showCatName val="0"/>
              <c:showSerName val="0"/>
              <c:showPercent val="0"/>
              <c:showBubbleSize val="0"/>
            </c:dLbl>
            <c:dLbl>
              <c:idx val="27"/>
              <c:tx>
                <c:strRef>
                  <c:f>'SensIt Two-Factor Tornado 2'!$B$38</c:f>
                  <c:strCache>
                    <c:ptCount val="1"/>
                    <c:pt idx="0">
                      <c:v>$0 &amp; $7,500</c:v>
                    </c:pt>
                  </c:strCache>
                </c:strRef>
              </c:tx>
              <c:showLegendKey val="0"/>
              <c:showVal val="0"/>
              <c:showCatName val="0"/>
              <c:showSerName val="0"/>
              <c:showPercent val="0"/>
              <c:showBubbleSize val="0"/>
            </c:dLbl>
            <c:txPr>
              <a:bodyPr/>
              <a:lstStyle/>
              <a:p>
                <a:pPr>
                  <a:defRPr sz="800" b="0" i="0"/>
                </a:pPr>
                <a:endParaRPr lang="en-US"/>
              </a:p>
            </c:txPr>
            <c:showLegendKey val="0"/>
            <c:showVal val="1"/>
            <c:showCatName val="0"/>
            <c:showSerName val="0"/>
            <c:showPercent val="0"/>
            <c:showBubbleSize val="0"/>
            <c:showLeaderLines val="0"/>
          </c:dLbls>
          <c:cat>
            <c:strRef>
              <c:f>'SensIt Two-Factor Tornado 2'!$A$11:$A$38</c:f>
              <c:strCache>
                <c:ptCount val="28"/>
                <c:pt idx="0">
                  <c:v>N &amp; i</c:v>
                </c:pt>
                <c:pt idx="1">
                  <c:v>N &amp; Revenue</c:v>
                </c:pt>
                <c:pt idx="2">
                  <c:v>i &amp; Revenue</c:v>
                </c:pt>
                <c:pt idx="3">
                  <c:v>N &amp; FracComp</c:v>
                </c:pt>
                <c:pt idx="4">
                  <c:v>Revenue &amp; FracComp</c:v>
                </c:pt>
                <c:pt idx="5">
                  <c:v>N &amp; NNoRev</c:v>
                </c:pt>
                <c:pt idx="6">
                  <c:v>i &amp; FracComp</c:v>
                </c:pt>
                <c:pt idx="7">
                  <c:v>Revenue &amp; NNoRev</c:v>
                </c:pt>
                <c:pt idx="8">
                  <c:v>i &amp; NNoRev</c:v>
                </c:pt>
                <c:pt idx="9">
                  <c:v>FirstCost &amp; Revenue</c:v>
                </c:pt>
                <c:pt idx="10">
                  <c:v>FirstCost &amp; N</c:v>
                </c:pt>
                <c:pt idx="11">
                  <c:v>NNoRev &amp; FracComp</c:v>
                </c:pt>
                <c:pt idx="12">
                  <c:v>FirstCost &amp; i</c:v>
                </c:pt>
                <c:pt idx="13">
                  <c:v>FirstCost &amp; FracComp</c:v>
                </c:pt>
                <c:pt idx="14">
                  <c:v>O&amp;M &amp; Revenue</c:v>
                </c:pt>
                <c:pt idx="15">
                  <c:v>N &amp; O&amp;M</c:v>
                </c:pt>
                <c:pt idx="16">
                  <c:v>FirstCost &amp; NNoRev</c:v>
                </c:pt>
                <c:pt idx="17">
                  <c:v>Salvage &amp; N</c:v>
                </c:pt>
                <c:pt idx="18">
                  <c:v>Salvage &amp; Revenue</c:v>
                </c:pt>
                <c:pt idx="19">
                  <c:v>i &amp; O&amp;M</c:v>
                </c:pt>
                <c:pt idx="20">
                  <c:v>Salvage &amp; i</c:v>
                </c:pt>
                <c:pt idx="21">
                  <c:v>O&amp;M &amp; FracComp</c:v>
                </c:pt>
                <c:pt idx="22">
                  <c:v>Salvage &amp; FracComp</c:v>
                </c:pt>
                <c:pt idx="23">
                  <c:v>O&amp;M &amp; NNoRev</c:v>
                </c:pt>
                <c:pt idx="24">
                  <c:v>Salvage &amp; NNoRev</c:v>
                </c:pt>
                <c:pt idx="25">
                  <c:v>FirstCost &amp; O&amp;M</c:v>
                </c:pt>
                <c:pt idx="26">
                  <c:v>FirstCost &amp; Salvage</c:v>
                </c:pt>
                <c:pt idx="27">
                  <c:v>Salvage &amp; O&amp;M</c:v>
                </c:pt>
              </c:strCache>
            </c:strRef>
          </c:cat>
          <c:val>
            <c:numRef>
              <c:f>'SensIt Two-Factor Tornado 2'!$E$11:$E$38</c:f>
              <c:numCache>
                <c:formatCode>"$"#,##0</c:formatCode>
                <c:ptCount val="28"/>
                <c:pt idx="0">
                  <c:v>-23599.32</c:v>
                </c:pt>
                <c:pt idx="1">
                  <c:v>-43863.199999999997</c:v>
                </c:pt>
                <c:pt idx="2">
                  <c:v>-49196.85</c:v>
                </c:pt>
                <c:pt idx="3">
                  <c:v>-21118.48</c:v>
                </c:pt>
                <c:pt idx="4">
                  <c:v>-37598.44</c:v>
                </c:pt>
                <c:pt idx="5">
                  <c:v>-52632.1</c:v>
                </c:pt>
                <c:pt idx="6">
                  <c:v>-25398.02</c:v>
                </c:pt>
                <c:pt idx="7">
                  <c:v>-40280.959999999999</c:v>
                </c:pt>
                <c:pt idx="8">
                  <c:v>-41751.82</c:v>
                </c:pt>
                <c:pt idx="9">
                  <c:v>-58628.07</c:v>
                </c:pt>
                <c:pt idx="10">
                  <c:v>-43210.61</c:v>
                </c:pt>
                <c:pt idx="11">
                  <c:v>-11723.82</c:v>
                </c:pt>
                <c:pt idx="12">
                  <c:v>-45733.3</c:v>
                </c:pt>
                <c:pt idx="13">
                  <c:v>-19657.7</c:v>
                </c:pt>
                <c:pt idx="14">
                  <c:v>-8848.61</c:v>
                </c:pt>
                <c:pt idx="15">
                  <c:v>10256.49</c:v>
                </c:pt>
                <c:pt idx="16">
                  <c:v>-24128.58</c:v>
                </c:pt>
                <c:pt idx="17">
                  <c:v>5499.91</c:v>
                </c:pt>
                <c:pt idx="18">
                  <c:v>-5000.6899999999996</c:v>
                </c:pt>
                <c:pt idx="19">
                  <c:v>7607.88</c:v>
                </c:pt>
                <c:pt idx="20">
                  <c:v>12023.57</c:v>
                </c:pt>
                <c:pt idx="21">
                  <c:v>30121.759999999998</c:v>
                </c:pt>
                <c:pt idx="22">
                  <c:v>33969.68</c:v>
                </c:pt>
                <c:pt idx="23">
                  <c:v>25650.880000000001</c:v>
                </c:pt>
                <c:pt idx="24">
                  <c:v>29498.799999999999</c:v>
                </c:pt>
                <c:pt idx="25">
                  <c:v>35072.370000000003</c:v>
                </c:pt>
                <c:pt idx="26">
                  <c:v>38920.29</c:v>
                </c:pt>
                <c:pt idx="27">
                  <c:v>88699.75</c:v>
                </c:pt>
              </c:numCache>
            </c:numRef>
          </c:val>
        </c:ser>
        <c:ser>
          <c:idx val="1"/>
          <c:order val="1"/>
          <c:tx>
            <c:v>Bars on Right</c:v>
          </c:tx>
          <c:spPr>
            <a:solidFill>
              <a:srgbClr val="000000"/>
            </a:solidFill>
          </c:spPr>
          <c:invertIfNegative val="0"/>
          <c:dLbls>
            <c:dLbl>
              <c:idx val="0"/>
              <c:tx>
                <c:strRef>
                  <c:f>'SensIt Two-Factor Tornado 2'!$D$11</c:f>
                  <c:strCache>
                    <c:ptCount val="1"/>
                    <c:pt idx="0">
                      <c:v>24 &amp; 6%</c:v>
                    </c:pt>
                  </c:strCache>
                </c:strRef>
              </c:tx>
              <c:showLegendKey val="0"/>
              <c:showVal val="0"/>
              <c:showCatName val="0"/>
              <c:showSerName val="0"/>
              <c:showPercent val="0"/>
              <c:showBubbleSize val="0"/>
            </c:dLbl>
            <c:dLbl>
              <c:idx val="1"/>
              <c:tx>
                <c:strRef>
                  <c:f>'SensIt Two-Factor Tornado 2'!$D$12</c:f>
                  <c:strCache>
                    <c:ptCount val="1"/>
                    <c:pt idx="0">
                      <c:v>24 &amp; $68,750</c:v>
                    </c:pt>
                  </c:strCache>
                </c:strRef>
              </c:tx>
              <c:showLegendKey val="0"/>
              <c:showVal val="0"/>
              <c:showCatName val="0"/>
              <c:showSerName val="0"/>
              <c:showPercent val="0"/>
              <c:showBubbleSize val="0"/>
            </c:dLbl>
            <c:dLbl>
              <c:idx val="2"/>
              <c:tx>
                <c:strRef>
                  <c:f>'SensIt Two-Factor Tornado 2'!$D$13</c:f>
                  <c:strCache>
                    <c:ptCount val="1"/>
                    <c:pt idx="0">
                      <c:v>6% &amp; $68,750</c:v>
                    </c:pt>
                  </c:strCache>
                </c:strRef>
              </c:tx>
              <c:showLegendKey val="0"/>
              <c:showVal val="0"/>
              <c:showCatName val="0"/>
              <c:showSerName val="0"/>
              <c:showPercent val="0"/>
              <c:showBubbleSize val="0"/>
            </c:dLbl>
            <c:dLbl>
              <c:idx val="3"/>
              <c:tx>
                <c:strRef>
                  <c:f>'SensIt Two-Factor Tornado 2'!$D$14</c:f>
                  <c:strCache>
                    <c:ptCount val="1"/>
                    <c:pt idx="0">
                      <c:v>24 &amp; 0</c:v>
                    </c:pt>
                  </c:strCache>
                </c:strRef>
              </c:tx>
              <c:showLegendKey val="0"/>
              <c:showVal val="0"/>
              <c:showCatName val="0"/>
              <c:showSerName val="0"/>
              <c:showPercent val="0"/>
              <c:showBubbleSize val="0"/>
            </c:dLbl>
            <c:dLbl>
              <c:idx val="4"/>
              <c:tx>
                <c:strRef>
                  <c:f>'SensIt Two-Factor Tornado 2'!$D$15</c:f>
                  <c:strCache>
                    <c:ptCount val="1"/>
                    <c:pt idx="0">
                      <c:v>$68,750 &amp; 0</c:v>
                    </c:pt>
                  </c:strCache>
                </c:strRef>
              </c:tx>
              <c:showLegendKey val="0"/>
              <c:showVal val="0"/>
              <c:showCatName val="0"/>
              <c:showSerName val="0"/>
              <c:showPercent val="0"/>
              <c:showBubbleSize val="0"/>
            </c:dLbl>
            <c:dLbl>
              <c:idx val="5"/>
              <c:tx>
                <c:strRef>
                  <c:f>'SensIt Two-Factor Tornado 2'!$D$16</c:f>
                  <c:strCache>
                    <c:ptCount val="1"/>
                    <c:pt idx="0">
                      <c:v>24 &amp; 0</c:v>
                    </c:pt>
                  </c:strCache>
                </c:strRef>
              </c:tx>
              <c:showLegendKey val="0"/>
              <c:showVal val="0"/>
              <c:showCatName val="0"/>
              <c:showSerName val="0"/>
              <c:showPercent val="0"/>
              <c:showBubbleSize val="0"/>
            </c:dLbl>
            <c:dLbl>
              <c:idx val="6"/>
              <c:tx>
                <c:strRef>
                  <c:f>'SensIt Two-Factor Tornado 2'!$D$17</c:f>
                  <c:strCache>
                    <c:ptCount val="1"/>
                    <c:pt idx="0">
                      <c:v>6% &amp; 0</c:v>
                    </c:pt>
                  </c:strCache>
                </c:strRef>
              </c:tx>
              <c:showLegendKey val="0"/>
              <c:showVal val="0"/>
              <c:showCatName val="0"/>
              <c:showSerName val="0"/>
              <c:showPercent val="0"/>
              <c:showBubbleSize val="0"/>
            </c:dLbl>
            <c:dLbl>
              <c:idx val="7"/>
              <c:tx>
                <c:strRef>
                  <c:f>'SensIt Two-Factor Tornado 2'!$D$18</c:f>
                  <c:strCache>
                    <c:ptCount val="1"/>
                    <c:pt idx="0">
                      <c:v>$68,750 &amp; 0</c:v>
                    </c:pt>
                  </c:strCache>
                </c:strRef>
              </c:tx>
              <c:showLegendKey val="0"/>
              <c:showVal val="0"/>
              <c:showCatName val="0"/>
              <c:showSerName val="0"/>
              <c:showPercent val="0"/>
              <c:showBubbleSize val="0"/>
            </c:dLbl>
            <c:dLbl>
              <c:idx val="8"/>
              <c:tx>
                <c:strRef>
                  <c:f>'SensIt Two-Factor Tornado 2'!$D$19</c:f>
                  <c:strCache>
                    <c:ptCount val="1"/>
                    <c:pt idx="0">
                      <c:v>6% &amp; 0</c:v>
                    </c:pt>
                  </c:strCache>
                </c:strRef>
              </c:tx>
              <c:showLegendKey val="0"/>
              <c:showVal val="0"/>
              <c:showCatName val="0"/>
              <c:showSerName val="0"/>
              <c:showPercent val="0"/>
              <c:showBubbleSize val="0"/>
            </c:dLbl>
            <c:dLbl>
              <c:idx val="9"/>
              <c:tx>
                <c:strRef>
                  <c:f>'SensIt Two-Factor Tornado 2'!$D$20</c:f>
                  <c:strCache>
                    <c:ptCount val="1"/>
                    <c:pt idx="0">
                      <c:v>$108,000 &amp; $68,750</c:v>
                    </c:pt>
                  </c:strCache>
                </c:strRef>
              </c:tx>
              <c:showLegendKey val="0"/>
              <c:showVal val="0"/>
              <c:showCatName val="0"/>
              <c:showSerName val="0"/>
              <c:showPercent val="0"/>
              <c:showBubbleSize val="0"/>
            </c:dLbl>
            <c:dLbl>
              <c:idx val="10"/>
              <c:tx>
                <c:strRef>
                  <c:f>'SensIt Two-Factor Tornado 2'!$D$21</c:f>
                  <c:strCache>
                    <c:ptCount val="1"/>
                    <c:pt idx="0">
                      <c:v>$108,000 &amp; 24</c:v>
                    </c:pt>
                  </c:strCache>
                </c:strRef>
              </c:tx>
              <c:showLegendKey val="0"/>
              <c:showVal val="0"/>
              <c:showCatName val="0"/>
              <c:showSerName val="0"/>
              <c:showPercent val="0"/>
              <c:showBubbleSize val="0"/>
            </c:dLbl>
            <c:dLbl>
              <c:idx val="11"/>
              <c:tx>
                <c:strRef>
                  <c:f>'SensIt Two-Factor Tornado 2'!$D$22</c:f>
                  <c:strCache>
                    <c:ptCount val="1"/>
                    <c:pt idx="0">
                      <c:v>0 &amp; 0</c:v>
                    </c:pt>
                  </c:strCache>
                </c:strRef>
              </c:tx>
              <c:showLegendKey val="0"/>
              <c:showVal val="0"/>
              <c:showCatName val="0"/>
              <c:showSerName val="0"/>
              <c:showPercent val="0"/>
              <c:showBubbleSize val="0"/>
            </c:dLbl>
            <c:dLbl>
              <c:idx val="12"/>
              <c:tx>
                <c:strRef>
                  <c:f>'SensIt Two-Factor Tornado 2'!$D$23</c:f>
                  <c:strCache>
                    <c:ptCount val="1"/>
                    <c:pt idx="0">
                      <c:v>$108,000 &amp; 6%</c:v>
                    </c:pt>
                  </c:strCache>
                </c:strRef>
              </c:tx>
              <c:showLegendKey val="0"/>
              <c:showVal val="0"/>
              <c:showCatName val="0"/>
              <c:showSerName val="0"/>
              <c:showPercent val="0"/>
              <c:showBubbleSize val="0"/>
            </c:dLbl>
            <c:dLbl>
              <c:idx val="13"/>
              <c:tx>
                <c:strRef>
                  <c:f>'SensIt Two-Factor Tornado 2'!$D$24</c:f>
                  <c:strCache>
                    <c:ptCount val="1"/>
                    <c:pt idx="0">
                      <c:v>$108,000 &amp; 0</c:v>
                    </c:pt>
                  </c:strCache>
                </c:strRef>
              </c:tx>
              <c:showLegendKey val="0"/>
              <c:showVal val="0"/>
              <c:showCatName val="0"/>
              <c:showSerName val="0"/>
              <c:showPercent val="0"/>
              <c:showBubbleSize val="0"/>
            </c:dLbl>
            <c:dLbl>
              <c:idx val="14"/>
              <c:tx>
                <c:strRef>
                  <c:f>'SensIt Two-Factor Tornado 2'!$D$25</c:f>
                  <c:strCache>
                    <c:ptCount val="1"/>
                    <c:pt idx="0">
                      <c:v>$4,800 &amp; $68,750</c:v>
                    </c:pt>
                  </c:strCache>
                </c:strRef>
              </c:tx>
              <c:showLegendKey val="0"/>
              <c:showVal val="0"/>
              <c:showCatName val="0"/>
              <c:showSerName val="0"/>
              <c:showPercent val="0"/>
              <c:showBubbleSize val="0"/>
            </c:dLbl>
            <c:dLbl>
              <c:idx val="15"/>
              <c:tx>
                <c:strRef>
                  <c:f>'SensIt Two-Factor Tornado 2'!$D$26</c:f>
                  <c:strCache>
                    <c:ptCount val="1"/>
                    <c:pt idx="0">
                      <c:v>24 &amp; $4,800</c:v>
                    </c:pt>
                  </c:strCache>
                </c:strRef>
              </c:tx>
              <c:showLegendKey val="0"/>
              <c:showVal val="0"/>
              <c:showCatName val="0"/>
              <c:showSerName val="0"/>
              <c:showPercent val="0"/>
              <c:showBubbleSize val="0"/>
            </c:dLbl>
            <c:dLbl>
              <c:idx val="16"/>
              <c:tx>
                <c:strRef>
                  <c:f>'SensIt Two-Factor Tornado 2'!$D$27</c:f>
                  <c:strCache>
                    <c:ptCount val="1"/>
                    <c:pt idx="0">
                      <c:v>$108,000 &amp; 0</c:v>
                    </c:pt>
                  </c:strCache>
                </c:strRef>
              </c:tx>
              <c:showLegendKey val="0"/>
              <c:showVal val="0"/>
              <c:showCatName val="0"/>
              <c:showSerName val="0"/>
              <c:showPercent val="0"/>
              <c:showBubbleSize val="0"/>
            </c:dLbl>
            <c:dLbl>
              <c:idx val="17"/>
              <c:tx>
                <c:strRef>
                  <c:f>'SensIt Two-Factor Tornado 2'!$D$28</c:f>
                  <c:strCache>
                    <c:ptCount val="1"/>
                    <c:pt idx="0">
                      <c:v>$30,000 &amp; 24</c:v>
                    </c:pt>
                  </c:strCache>
                </c:strRef>
              </c:tx>
              <c:showLegendKey val="0"/>
              <c:showVal val="0"/>
              <c:showCatName val="0"/>
              <c:showSerName val="0"/>
              <c:showPercent val="0"/>
              <c:showBubbleSize val="0"/>
            </c:dLbl>
            <c:dLbl>
              <c:idx val="18"/>
              <c:tx>
                <c:strRef>
                  <c:f>'SensIt Two-Factor Tornado 2'!$D$29</c:f>
                  <c:strCache>
                    <c:ptCount val="1"/>
                    <c:pt idx="0">
                      <c:v>$30,000 &amp; $68,750</c:v>
                    </c:pt>
                  </c:strCache>
                </c:strRef>
              </c:tx>
              <c:showLegendKey val="0"/>
              <c:showVal val="0"/>
              <c:showCatName val="0"/>
              <c:showSerName val="0"/>
              <c:showPercent val="0"/>
              <c:showBubbleSize val="0"/>
            </c:dLbl>
            <c:dLbl>
              <c:idx val="19"/>
              <c:tx>
                <c:strRef>
                  <c:f>'SensIt Two-Factor Tornado 2'!$D$30</c:f>
                  <c:strCache>
                    <c:ptCount val="1"/>
                    <c:pt idx="0">
                      <c:v>6% &amp; $4,800</c:v>
                    </c:pt>
                  </c:strCache>
                </c:strRef>
              </c:tx>
              <c:showLegendKey val="0"/>
              <c:showVal val="0"/>
              <c:showCatName val="0"/>
              <c:showSerName val="0"/>
              <c:showPercent val="0"/>
              <c:showBubbleSize val="0"/>
            </c:dLbl>
            <c:dLbl>
              <c:idx val="20"/>
              <c:tx>
                <c:strRef>
                  <c:f>'SensIt Two-Factor Tornado 2'!$D$31</c:f>
                  <c:strCache>
                    <c:ptCount val="1"/>
                    <c:pt idx="0">
                      <c:v>$30,000 &amp; 6%</c:v>
                    </c:pt>
                  </c:strCache>
                </c:strRef>
              </c:tx>
              <c:showLegendKey val="0"/>
              <c:showVal val="0"/>
              <c:showCatName val="0"/>
              <c:showSerName val="0"/>
              <c:showPercent val="0"/>
              <c:showBubbleSize val="0"/>
            </c:dLbl>
            <c:dLbl>
              <c:idx val="21"/>
              <c:tx>
                <c:strRef>
                  <c:f>'SensIt Two-Factor Tornado 2'!$D$32</c:f>
                  <c:strCache>
                    <c:ptCount val="1"/>
                    <c:pt idx="0">
                      <c:v>$4,800 &amp; 0</c:v>
                    </c:pt>
                  </c:strCache>
                </c:strRef>
              </c:tx>
              <c:showLegendKey val="0"/>
              <c:showVal val="0"/>
              <c:showCatName val="0"/>
              <c:showSerName val="0"/>
              <c:showPercent val="0"/>
              <c:showBubbleSize val="0"/>
            </c:dLbl>
            <c:dLbl>
              <c:idx val="22"/>
              <c:tx>
                <c:strRef>
                  <c:f>'SensIt Two-Factor Tornado 2'!$D$33</c:f>
                  <c:strCache>
                    <c:ptCount val="1"/>
                    <c:pt idx="0">
                      <c:v>$30,000 &amp; 0</c:v>
                    </c:pt>
                  </c:strCache>
                </c:strRef>
              </c:tx>
              <c:showLegendKey val="0"/>
              <c:showVal val="0"/>
              <c:showCatName val="0"/>
              <c:showSerName val="0"/>
              <c:showPercent val="0"/>
              <c:showBubbleSize val="0"/>
            </c:dLbl>
            <c:dLbl>
              <c:idx val="23"/>
              <c:tx>
                <c:strRef>
                  <c:f>'SensIt Two-Factor Tornado 2'!$D$34</c:f>
                  <c:strCache>
                    <c:ptCount val="1"/>
                    <c:pt idx="0">
                      <c:v>$4,800 &amp; 0</c:v>
                    </c:pt>
                  </c:strCache>
                </c:strRef>
              </c:tx>
              <c:showLegendKey val="0"/>
              <c:showVal val="0"/>
              <c:showCatName val="0"/>
              <c:showSerName val="0"/>
              <c:showPercent val="0"/>
              <c:showBubbleSize val="0"/>
            </c:dLbl>
            <c:dLbl>
              <c:idx val="24"/>
              <c:tx>
                <c:strRef>
                  <c:f>'SensIt Two-Factor Tornado 2'!$D$35</c:f>
                  <c:strCache>
                    <c:ptCount val="1"/>
                    <c:pt idx="0">
                      <c:v>$30,000 &amp; 0</c:v>
                    </c:pt>
                  </c:strCache>
                </c:strRef>
              </c:tx>
              <c:showLegendKey val="0"/>
              <c:showVal val="0"/>
              <c:showCatName val="0"/>
              <c:showSerName val="0"/>
              <c:showPercent val="0"/>
              <c:showBubbleSize val="0"/>
            </c:dLbl>
            <c:dLbl>
              <c:idx val="25"/>
              <c:tx>
                <c:strRef>
                  <c:f>'SensIt Two-Factor Tornado 2'!$D$36</c:f>
                  <c:strCache>
                    <c:ptCount val="1"/>
                    <c:pt idx="0">
                      <c:v>$108,000 &amp; $4,800</c:v>
                    </c:pt>
                  </c:strCache>
                </c:strRef>
              </c:tx>
              <c:showLegendKey val="0"/>
              <c:showVal val="0"/>
              <c:showCatName val="0"/>
              <c:showSerName val="0"/>
              <c:showPercent val="0"/>
              <c:showBubbleSize val="0"/>
            </c:dLbl>
            <c:dLbl>
              <c:idx val="26"/>
              <c:tx>
                <c:strRef>
                  <c:f>'SensIt Two-Factor Tornado 2'!$D$37</c:f>
                  <c:strCache>
                    <c:ptCount val="1"/>
                    <c:pt idx="0">
                      <c:v>$108,000 &amp; $30,000</c:v>
                    </c:pt>
                  </c:strCache>
                </c:strRef>
              </c:tx>
              <c:showLegendKey val="0"/>
              <c:showVal val="0"/>
              <c:showCatName val="0"/>
              <c:showSerName val="0"/>
              <c:showPercent val="0"/>
              <c:showBubbleSize val="0"/>
            </c:dLbl>
            <c:dLbl>
              <c:idx val="27"/>
              <c:tx>
                <c:strRef>
                  <c:f>'SensIt Two-Factor Tornado 2'!$D$38</c:f>
                  <c:strCache>
                    <c:ptCount val="1"/>
                    <c:pt idx="0">
                      <c:v>$30,000 &amp; $4,800</c:v>
                    </c:pt>
                  </c:strCache>
                </c:strRef>
              </c:tx>
              <c:showLegendKey val="0"/>
              <c:showVal val="0"/>
              <c:showCatName val="0"/>
              <c:showSerName val="0"/>
              <c:showPercent val="0"/>
              <c:showBubbleSize val="0"/>
            </c:dLbl>
            <c:txPr>
              <a:bodyPr/>
              <a:lstStyle/>
              <a:p>
                <a:pPr>
                  <a:defRPr sz="800" b="0" i="0"/>
                </a:pPr>
                <a:endParaRPr lang="en-US"/>
              </a:p>
            </c:txPr>
            <c:showLegendKey val="0"/>
            <c:showVal val="1"/>
            <c:showCatName val="0"/>
            <c:showSerName val="0"/>
            <c:showPercent val="0"/>
            <c:showBubbleSize val="0"/>
            <c:showLeaderLines val="0"/>
          </c:dLbls>
          <c:cat>
            <c:strRef>
              <c:f>'SensIt Two-Factor Tornado 2'!$A$11:$A$38</c:f>
              <c:strCache>
                <c:ptCount val="28"/>
                <c:pt idx="0">
                  <c:v>N &amp; i</c:v>
                </c:pt>
                <c:pt idx="1">
                  <c:v>N &amp; Revenue</c:v>
                </c:pt>
                <c:pt idx="2">
                  <c:v>i &amp; Revenue</c:v>
                </c:pt>
                <c:pt idx="3">
                  <c:v>N &amp; FracComp</c:v>
                </c:pt>
                <c:pt idx="4">
                  <c:v>Revenue &amp; FracComp</c:v>
                </c:pt>
                <c:pt idx="5">
                  <c:v>N &amp; NNoRev</c:v>
                </c:pt>
                <c:pt idx="6">
                  <c:v>i &amp; FracComp</c:v>
                </c:pt>
                <c:pt idx="7">
                  <c:v>Revenue &amp; NNoRev</c:v>
                </c:pt>
                <c:pt idx="8">
                  <c:v>i &amp; NNoRev</c:v>
                </c:pt>
                <c:pt idx="9">
                  <c:v>FirstCost &amp; Revenue</c:v>
                </c:pt>
                <c:pt idx="10">
                  <c:v>FirstCost &amp; N</c:v>
                </c:pt>
                <c:pt idx="11">
                  <c:v>NNoRev &amp; FracComp</c:v>
                </c:pt>
                <c:pt idx="12">
                  <c:v>FirstCost &amp; i</c:v>
                </c:pt>
                <c:pt idx="13">
                  <c:v>FirstCost &amp; FracComp</c:v>
                </c:pt>
                <c:pt idx="14">
                  <c:v>O&amp;M &amp; Revenue</c:v>
                </c:pt>
                <c:pt idx="15">
                  <c:v>N &amp; O&amp;M</c:v>
                </c:pt>
                <c:pt idx="16">
                  <c:v>FirstCost &amp; NNoRev</c:v>
                </c:pt>
                <c:pt idx="17">
                  <c:v>Salvage &amp; N</c:v>
                </c:pt>
                <c:pt idx="18">
                  <c:v>Salvage &amp; Revenue</c:v>
                </c:pt>
                <c:pt idx="19">
                  <c:v>i &amp; O&amp;M</c:v>
                </c:pt>
                <c:pt idx="20">
                  <c:v>Salvage &amp; i</c:v>
                </c:pt>
                <c:pt idx="21">
                  <c:v>O&amp;M &amp; FracComp</c:v>
                </c:pt>
                <c:pt idx="22">
                  <c:v>Salvage &amp; FracComp</c:v>
                </c:pt>
                <c:pt idx="23">
                  <c:v>O&amp;M &amp; NNoRev</c:v>
                </c:pt>
                <c:pt idx="24">
                  <c:v>Salvage &amp; NNoRev</c:v>
                </c:pt>
                <c:pt idx="25">
                  <c:v>FirstCost &amp; O&amp;M</c:v>
                </c:pt>
                <c:pt idx="26">
                  <c:v>FirstCost &amp; Salvage</c:v>
                </c:pt>
                <c:pt idx="27">
                  <c:v>Salvage &amp; O&amp;M</c:v>
                </c:pt>
              </c:strCache>
            </c:strRef>
          </c:cat>
          <c:val>
            <c:numRef>
              <c:f>'SensIt Two-Factor Tornado 2'!$G$11:$G$38</c:f>
              <c:numCache>
                <c:formatCode>"$"#,##0</c:formatCode>
                <c:ptCount val="28"/>
                <c:pt idx="0">
                  <c:v>320343.71999999997</c:v>
                </c:pt>
                <c:pt idx="1">
                  <c:v>272282.96999999997</c:v>
                </c:pt>
                <c:pt idx="2">
                  <c:v>248860.95</c:v>
                </c:pt>
                <c:pt idx="3">
                  <c:v>272282.96999999997</c:v>
                </c:pt>
                <c:pt idx="4">
                  <c:v>251431.78</c:v>
                </c:pt>
                <c:pt idx="5">
                  <c:v>223450.78</c:v>
                </c:pt>
                <c:pt idx="6">
                  <c:v>248860.95</c:v>
                </c:pt>
                <c:pt idx="7">
                  <c:v>220243.52</c:v>
                </c:pt>
                <c:pt idx="8">
                  <c:v>208525.46</c:v>
                </c:pt>
                <c:pt idx="9">
                  <c:v>182243.52</c:v>
                </c:pt>
                <c:pt idx="10">
                  <c:v>195450.78</c:v>
                </c:pt>
                <c:pt idx="11">
                  <c:v>220243.52</c:v>
                </c:pt>
                <c:pt idx="12">
                  <c:v>179016.02</c:v>
                </c:pt>
                <c:pt idx="13">
                  <c:v>182243.52</c:v>
                </c:pt>
                <c:pt idx="14">
                  <c:v>178419.95</c:v>
                </c:pt>
                <c:pt idx="15">
                  <c:v>194232.48</c:v>
                </c:pt>
                <c:pt idx="16">
                  <c:v>157292.91</c:v>
                </c:pt>
                <c:pt idx="17">
                  <c:v>184466.04</c:v>
                </c:pt>
                <c:pt idx="18">
                  <c:v>173429.82</c:v>
                </c:pt>
                <c:pt idx="19">
                  <c:v>177076.64</c:v>
                </c:pt>
                <c:pt idx="20">
                  <c:v>171985.72</c:v>
                </c:pt>
                <c:pt idx="21">
                  <c:v>178419.95</c:v>
                </c:pt>
                <c:pt idx="22">
                  <c:v>173429.82</c:v>
                </c:pt>
                <c:pt idx="23">
                  <c:v>153469.34</c:v>
                </c:pt>
                <c:pt idx="24">
                  <c:v>148479.21</c:v>
                </c:pt>
                <c:pt idx="25">
                  <c:v>125469.34</c:v>
                </c:pt>
                <c:pt idx="26">
                  <c:v>120479.21</c:v>
                </c:pt>
                <c:pt idx="27">
                  <c:v>116655.64</c:v>
                </c:pt>
              </c:numCache>
            </c:numRef>
          </c:val>
        </c:ser>
        <c:dLbls>
          <c:showLegendKey val="0"/>
          <c:showVal val="0"/>
          <c:showCatName val="0"/>
          <c:showSerName val="0"/>
          <c:showPercent val="0"/>
          <c:showBubbleSize val="0"/>
        </c:dLbls>
        <c:gapWidth val="200"/>
        <c:overlap val="100"/>
        <c:axId val="247540736"/>
        <c:axId val="254254400"/>
      </c:barChart>
      <c:catAx>
        <c:axId val="247540736"/>
        <c:scaling>
          <c:orientation val="maxMin"/>
        </c:scaling>
        <c:delete val="0"/>
        <c:axPos val="l"/>
        <c:numFmt formatCode="General" sourceLinked="1"/>
        <c:majorTickMark val="none"/>
        <c:minorTickMark val="none"/>
        <c:tickLblPos val="low"/>
        <c:spPr>
          <a:ln w="12700">
            <a:solidFill>
              <a:srgbClr val="000000"/>
            </a:solidFill>
            <a:prstDash val="solid"/>
          </a:ln>
        </c:spPr>
        <c:txPr>
          <a:bodyPr/>
          <a:lstStyle/>
          <a:p>
            <a:pPr>
              <a:defRPr sz="1000" b="0" i="0"/>
            </a:pPr>
            <a:endParaRPr lang="en-US"/>
          </a:p>
        </c:txPr>
        <c:crossAx val="254254400"/>
        <c:crossesAt val="105292.91"/>
        <c:auto val="0"/>
        <c:lblAlgn val="ctr"/>
        <c:lblOffset val="100"/>
        <c:noMultiLvlLbl val="0"/>
      </c:catAx>
      <c:valAx>
        <c:axId val="254254400"/>
        <c:scaling>
          <c:orientation val="minMax"/>
          <c:max val="450000"/>
          <c:min val="-200000"/>
        </c:scaling>
        <c:delete val="0"/>
        <c:axPos val="b"/>
        <c:title>
          <c:tx>
            <c:rich>
              <a:bodyPr/>
              <a:lstStyle/>
              <a:p>
                <a:pPr>
                  <a:defRPr sz="1000" b="0" i="0"/>
                </a:pPr>
                <a:r>
                  <a:rPr lang="en-US" sz="1000" b="0" i="0"/>
                  <a:t>Present Worth</a:t>
                </a:r>
              </a:p>
            </c:rich>
          </c:tx>
          <c:overlay val="0"/>
        </c:title>
        <c:numFmt formatCode="&quot;$&quot;#,##0" sourceLinked="1"/>
        <c:majorTickMark val="out"/>
        <c:minorTickMark val="none"/>
        <c:tickLblPos val="nextTo"/>
        <c:spPr>
          <a:ln w="12700">
            <a:solidFill>
              <a:srgbClr val="000000"/>
            </a:solidFill>
            <a:prstDash val="solid"/>
          </a:ln>
        </c:spPr>
        <c:txPr>
          <a:bodyPr/>
          <a:lstStyle/>
          <a:p>
            <a:pPr>
              <a:defRPr sz="800"/>
            </a:pPr>
            <a:endParaRPr lang="en-US"/>
          </a:p>
        </c:txPr>
        <c:crossAx val="247540736"/>
        <c:crosses val="max"/>
        <c:crossBetween val="between"/>
        <c:majorUnit val="50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sz="1000" b="0" i="0"/>
              <a:t>SensIt</a:t>
            </a:r>
          </a:p>
        </c:rich>
      </c:tx>
      <c:overlay val="0"/>
    </c:title>
    <c:autoTitleDeleted val="0"/>
    <c:plotArea>
      <c:layout/>
      <c:barChart>
        <c:barDir val="bar"/>
        <c:grouping val="clustered"/>
        <c:varyColors val="0"/>
        <c:ser>
          <c:idx val="0"/>
          <c:order val="0"/>
          <c:tx>
            <c:v>Bars on Left</c:v>
          </c:tx>
          <c:spPr>
            <a:solidFill>
              <a:srgbClr val="000000"/>
            </a:solidFill>
          </c:spPr>
          <c:invertIfNegative val="0"/>
          <c:dLbls>
            <c:dLbl>
              <c:idx val="0"/>
              <c:tx>
                <c:strRef>
                  <c:f>'SensIt Two-Factor Tornado 2'!$B$11</c:f>
                  <c:strCache>
                    <c:ptCount val="1"/>
                    <c:pt idx="0">
                      <c:v>6 &amp; 20%</c:v>
                    </c:pt>
                  </c:strCache>
                </c:strRef>
              </c:tx>
              <c:showLegendKey val="0"/>
              <c:showVal val="0"/>
              <c:showCatName val="0"/>
              <c:showSerName val="0"/>
              <c:showPercent val="0"/>
              <c:showBubbleSize val="0"/>
            </c:dLbl>
            <c:dLbl>
              <c:idx val="1"/>
              <c:tx>
                <c:strRef>
                  <c:f>'SensIt Two-Factor Tornado 2'!$B$12</c:f>
                  <c:strCache>
                    <c:ptCount val="1"/>
                    <c:pt idx="0">
                      <c:v>6 &amp; $33,000</c:v>
                    </c:pt>
                  </c:strCache>
                </c:strRef>
              </c:tx>
              <c:showLegendKey val="0"/>
              <c:showVal val="0"/>
              <c:showCatName val="0"/>
              <c:showSerName val="0"/>
              <c:showPercent val="0"/>
              <c:showBubbleSize val="0"/>
            </c:dLbl>
            <c:dLbl>
              <c:idx val="2"/>
              <c:tx>
                <c:strRef>
                  <c:f>'SensIt Two-Factor Tornado 2'!$B$13</c:f>
                  <c:strCache>
                    <c:ptCount val="1"/>
                    <c:pt idx="0">
                      <c:v>20% &amp; $33,000</c:v>
                    </c:pt>
                  </c:strCache>
                </c:strRef>
              </c:tx>
              <c:showLegendKey val="0"/>
              <c:showVal val="0"/>
              <c:showCatName val="0"/>
              <c:showSerName val="0"/>
              <c:showPercent val="0"/>
              <c:showBubbleSize val="0"/>
            </c:dLbl>
            <c:dLbl>
              <c:idx val="3"/>
              <c:tx>
                <c:strRef>
                  <c:f>'SensIt Two-Factor Tornado 2'!$B$14</c:f>
                  <c:strCache>
                    <c:ptCount val="1"/>
                    <c:pt idx="0">
                      <c:v>6 &amp; 0.4</c:v>
                    </c:pt>
                  </c:strCache>
                </c:strRef>
              </c:tx>
              <c:showLegendKey val="0"/>
              <c:showVal val="0"/>
              <c:showCatName val="0"/>
              <c:showSerName val="0"/>
              <c:showPercent val="0"/>
              <c:showBubbleSize val="0"/>
            </c:dLbl>
            <c:dLbl>
              <c:idx val="4"/>
              <c:tx>
                <c:strRef>
                  <c:f>'SensIt Two-Factor Tornado 2'!$B$15</c:f>
                  <c:strCache>
                    <c:ptCount val="1"/>
                    <c:pt idx="0">
                      <c:v>$33,000 &amp; 0.4</c:v>
                    </c:pt>
                  </c:strCache>
                </c:strRef>
              </c:tx>
              <c:showLegendKey val="0"/>
              <c:showVal val="0"/>
              <c:showCatName val="0"/>
              <c:showSerName val="0"/>
              <c:showPercent val="0"/>
              <c:showBubbleSize val="0"/>
            </c:dLbl>
            <c:dLbl>
              <c:idx val="5"/>
              <c:tx>
                <c:strRef>
                  <c:f>'SensIt Two-Factor Tornado 2'!$B$16</c:f>
                  <c:strCache>
                    <c:ptCount val="1"/>
                    <c:pt idx="0">
                      <c:v>6 &amp; 3</c:v>
                    </c:pt>
                  </c:strCache>
                </c:strRef>
              </c:tx>
              <c:showLegendKey val="0"/>
              <c:showVal val="0"/>
              <c:showCatName val="0"/>
              <c:showSerName val="0"/>
              <c:showPercent val="0"/>
              <c:showBubbleSize val="0"/>
            </c:dLbl>
            <c:dLbl>
              <c:idx val="6"/>
              <c:tx>
                <c:strRef>
                  <c:f>'SensIt Two-Factor Tornado 2'!$B$17</c:f>
                  <c:strCache>
                    <c:ptCount val="1"/>
                    <c:pt idx="0">
                      <c:v>20% &amp; 0.4</c:v>
                    </c:pt>
                  </c:strCache>
                </c:strRef>
              </c:tx>
              <c:showLegendKey val="0"/>
              <c:showVal val="0"/>
              <c:showCatName val="0"/>
              <c:showSerName val="0"/>
              <c:showPercent val="0"/>
              <c:showBubbleSize val="0"/>
            </c:dLbl>
            <c:dLbl>
              <c:idx val="7"/>
              <c:tx>
                <c:strRef>
                  <c:f>'SensIt Two-Factor Tornado 2'!$B$18</c:f>
                  <c:strCache>
                    <c:ptCount val="1"/>
                    <c:pt idx="0">
                      <c:v>$33,000 &amp; 3</c:v>
                    </c:pt>
                  </c:strCache>
                </c:strRef>
              </c:tx>
              <c:showLegendKey val="0"/>
              <c:showVal val="0"/>
              <c:showCatName val="0"/>
              <c:showSerName val="0"/>
              <c:showPercent val="0"/>
              <c:showBubbleSize val="0"/>
            </c:dLbl>
            <c:dLbl>
              <c:idx val="8"/>
              <c:tx>
                <c:strRef>
                  <c:f>'SensIt Two-Factor Tornado 2'!$B$19</c:f>
                  <c:strCache>
                    <c:ptCount val="1"/>
                    <c:pt idx="0">
                      <c:v>20% &amp; 3</c:v>
                    </c:pt>
                  </c:strCache>
                </c:strRef>
              </c:tx>
              <c:showLegendKey val="0"/>
              <c:showVal val="0"/>
              <c:showCatName val="0"/>
              <c:showSerName val="0"/>
              <c:showPercent val="0"/>
              <c:showBubbleSize val="0"/>
            </c:dLbl>
            <c:dLbl>
              <c:idx val="9"/>
              <c:tx>
                <c:strRef>
                  <c:f>'SensIt Two-Factor Tornado 2'!$B$20</c:f>
                  <c:strCache>
                    <c:ptCount val="1"/>
                    <c:pt idx="0">
                      <c:v>$180,000 &amp; $33,000</c:v>
                    </c:pt>
                  </c:strCache>
                </c:strRef>
              </c:tx>
              <c:showLegendKey val="0"/>
              <c:showVal val="0"/>
              <c:showCatName val="0"/>
              <c:showSerName val="0"/>
              <c:showPercent val="0"/>
              <c:showBubbleSize val="0"/>
            </c:dLbl>
            <c:dLbl>
              <c:idx val="10"/>
              <c:tx>
                <c:strRef>
                  <c:f>'SensIt Two-Factor Tornado 2'!$B$21</c:f>
                  <c:strCache>
                    <c:ptCount val="1"/>
                    <c:pt idx="0">
                      <c:v>$180,000 &amp; 6</c:v>
                    </c:pt>
                  </c:strCache>
                </c:strRef>
              </c:tx>
              <c:showLegendKey val="0"/>
              <c:showVal val="0"/>
              <c:showCatName val="0"/>
              <c:showSerName val="0"/>
              <c:showPercent val="0"/>
              <c:showBubbleSize val="0"/>
            </c:dLbl>
            <c:dLbl>
              <c:idx val="11"/>
              <c:tx>
                <c:strRef>
                  <c:f>'SensIt Two-Factor Tornado 2'!$B$22</c:f>
                  <c:strCache>
                    <c:ptCount val="1"/>
                    <c:pt idx="0">
                      <c:v>3 &amp; 0.4</c:v>
                    </c:pt>
                  </c:strCache>
                </c:strRef>
              </c:tx>
              <c:showLegendKey val="0"/>
              <c:showVal val="0"/>
              <c:showCatName val="0"/>
              <c:showSerName val="0"/>
              <c:showPercent val="0"/>
              <c:showBubbleSize val="0"/>
            </c:dLbl>
            <c:dLbl>
              <c:idx val="12"/>
              <c:tx>
                <c:strRef>
                  <c:f>'SensIt Two-Factor Tornado 2'!$B$23</c:f>
                  <c:strCache>
                    <c:ptCount val="1"/>
                    <c:pt idx="0">
                      <c:v>$180,000 &amp; 20%</c:v>
                    </c:pt>
                  </c:strCache>
                </c:strRef>
              </c:tx>
              <c:showLegendKey val="0"/>
              <c:showVal val="0"/>
              <c:showCatName val="0"/>
              <c:showSerName val="0"/>
              <c:showPercent val="0"/>
              <c:showBubbleSize val="0"/>
            </c:dLbl>
            <c:dLbl>
              <c:idx val="13"/>
              <c:tx>
                <c:strRef>
                  <c:f>'SensIt Two-Factor Tornado 2'!$B$24</c:f>
                  <c:strCache>
                    <c:ptCount val="1"/>
                    <c:pt idx="0">
                      <c:v>$180,000 &amp; 0.4</c:v>
                    </c:pt>
                  </c:strCache>
                </c:strRef>
              </c:tx>
              <c:showLegendKey val="0"/>
              <c:showVal val="0"/>
              <c:showCatName val="0"/>
              <c:showSerName val="0"/>
              <c:showPercent val="0"/>
              <c:showBubbleSize val="0"/>
            </c:dLbl>
            <c:dLbl>
              <c:idx val="14"/>
              <c:tx>
                <c:strRef>
                  <c:f>'SensIt Two-Factor Tornado 2'!$B$25</c:f>
                  <c:strCache>
                    <c:ptCount val="1"/>
                    <c:pt idx="0">
                      <c:v>$7,500 &amp; $33,000</c:v>
                    </c:pt>
                  </c:strCache>
                </c:strRef>
              </c:tx>
              <c:showLegendKey val="0"/>
              <c:showVal val="0"/>
              <c:showCatName val="0"/>
              <c:showSerName val="0"/>
              <c:showPercent val="0"/>
              <c:showBubbleSize val="0"/>
            </c:dLbl>
            <c:dLbl>
              <c:idx val="15"/>
              <c:tx>
                <c:strRef>
                  <c:f>'SensIt Two-Factor Tornado 2'!$B$26</c:f>
                  <c:strCache>
                    <c:ptCount val="1"/>
                    <c:pt idx="0">
                      <c:v>6 &amp; $7,500</c:v>
                    </c:pt>
                  </c:strCache>
                </c:strRef>
              </c:tx>
              <c:showLegendKey val="0"/>
              <c:showVal val="0"/>
              <c:showCatName val="0"/>
              <c:showSerName val="0"/>
              <c:showPercent val="0"/>
              <c:showBubbleSize val="0"/>
            </c:dLbl>
            <c:dLbl>
              <c:idx val="16"/>
              <c:tx>
                <c:strRef>
                  <c:f>'SensIt Two-Factor Tornado 2'!$B$27</c:f>
                  <c:strCache>
                    <c:ptCount val="1"/>
                    <c:pt idx="0">
                      <c:v>$180,000 &amp; 3</c:v>
                    </c:pt>
                  </c:strCache>
                </c:strRef>
              </c:tx>
              <c:showLegendKey val="0"/>
              <c:showVal val="0"/>
              <c:showCatName val="0"/>
              <c:showSerName val="0"/>
              <c:showPercent val="0"/>
              <c:showBubbleSize val="0"/>
            </c:dLbl>
            <c:dLbl>
              <c:idx val="17"/>
              <c:tx>
                <c:strRef>
                  <c:f>'SensIt Two-Factor Tornado 2'!$B$28</c:f>
                  <c:strCache>
                    <c:ptCount val="1"/>
                    <c:pt idx="0">
                      <c:v>$0 &amp; 6</c:v>
                    </c:pt>
                  </c:strCache>
                </c:strRef>
              </c:tx>
              <c:showLegendKey val="0"/>
              <c:showVal val="0"/>
              <c:showCatName val="0"/>
              <c:showSerName val="0"/>
              <c:showPercent val="0"/>
              <c:showBubbleSize val="0"/>
            </c:dLbl>
            <c:dLbl>
              <c:idx val="18"/>
              <c:tx>
                <c:strRef>
                  <c:f>'SensIt Two-Factor Tornado 2'!$B$29</c:f>
                  <c:strCache>
                    <c:ptCount val="1"/>
                    <c:pt idx="0">
                      <c:v>$0 &amp; $33,000</c:v>
                    </c:pt>
                  </c:strCache>
                </c:strRef>
              </c:tx>
              <c:showLegendKey val="0"/>
              <c:showVal val="0"/>
              <c:showCatName val="0"/>
              <c:showSerName val="0"/>
              <c:showPercent val="0"/>
              <c:showBubbleSize val="0"/>
            </c:dLbl>
            <c:dLbl>
              <c:idx val="19"/>
              <c:tx>
                <c:strRef>
                  <c:f>'SensIt Two-Factor Tornado 2'!$B$30</c:f>
                  <c:strCache>
                    <c:ptCount val="1"/>
                    <c:pt idx="0">
                      <c:v>20% &amp; $7,500</c:v>
                    </c:pt>
                  </c:strCache>
                </c:strRef>
              </c:tx>
              <c:showLegendKey val="0"/>
              <c:showVal val="0"/>
              <c:showCatName val="0"/>
              <c:showSerName val="0"/>
              <c:showPercent val="0"/>
              <c:showBubbleSize val="0"/>
            </c:dLbl>
            <c:dLbl>
              <c:idx val="20"/>
              <c:tx>
                <c:strRef>
                  <c:f>'SensIt Two-Factor Tornado 2'!$B$31</c:f>
                  <c:strCache>
                    <c:ptCount val="1"/>
                    <c:pt idx="0">
                      <c:v>$0 &amp; 20%</c:v>
                    </c:pt>
                  </c:strCache>
                </c:strRef>
              </c:tx>
              <c:showLegendKey val="0"/>
              <c:showVal val="0"/>
              <c:showCatName val="0"/>
              <c:showSerName val="0"/>
              <c:showPercent val="0"/>
              <c:showBubbleSize val="0"/>
            </c:dLbl>
            <c:dLbl>
              <c:idx val="21"/>
              <c:tx>
                <c:strRef>
                  <c:f>'SensIt Two-Factor Tornado 2'!$B$32</c:f>
                  <c:strCache>
                    <c:ptCount val="1"/>
                    <c:pt idx="0">
                      <c:v>$7,500 &amp; 0.4</c:v>
                    </c:pt>
                  </c:strCache>
                </c:strRef>
              </c:tx>
              <c:showLegendKey val="0"/>
              <c:showVal val="0"/>
              <c:showCatName val="0"/>
              <c:showSerName val="0"/>
              <c:showPercent val="0"/>
              <c:showBubbleSize val="0"/>
            </c:dLbl>
            <c:dLbl>
              <c:idx val="22"/>
              <c:tx>
                <c:strRef>
                  <c:f>'SensIt Two-Factor Tornado 2'!$B$33</c:f>
                  <c:strCache>
                    <c:ptCount val="1"/>
                    <c:pt idx="0">
                      <c:v>$0 &amp; 0.4</c:v>
                    </c:pt>
                  </c:strCache>
                </c:strRef>
              </c:tx>
              <c:showLegendKey val="0"/>
              <c:showVal val="0"/>
              <c:showCatName val="0"/>
              <c:showSerName val="0"/>
              <c:showPercent val="0"/>
              <c:showBubbleSize val="0"/>
            </c:dLbl>
            <c:dLbl>
              <c:idx val="23"/>
              <c:tx>
                <c:strRef>
                  <c:f>'SensIt Two-Factor Tornado 2'!$B$34</c:f>
                  <c:strCache>
                    <c:ptCount val="1"/>
                    <c:pt idx="0">
                      <c:v>$7,500 &amp; 3</c:v>
                    </c:pt>
                  </c:strCache>
                </c:strRef>
              </c:tx>
              <c:showLegendKey val="0"/>
              <c:showVal val="0"/>
              <c:showCatName val="0"/>
              <c:showSerName val="0"/>
              <c:showPercent val="0"/>
              <c:showBubbleSize val="0"/>
            </c:dLbl>
            <c:dLbl>
              <c:idx val="24"/>
              <c:tx>
                <c:strRef>
                  <c:f>'SensIt Two-Factor Tornado 2'!$B$35</c:f>
                  <c:strCache>
                    <c:ptCount val="1"/>
                    <c:pt idx="0">
                      <c:v>$0 &amp; 3</c:v>
                    </c:pt>
                  </c:strCache>
                </c:strRef>
              </c:tx>
              <c:showLegendKey val="0"/>
              <c:showVal val="0"/>
              <c:showCatName val="0"/>
              <c:showSerName val="0"/>
              <c:showPercent val="0"/>
              <c:showBubbleSize val="0"/>
            </c:dLbl>
            <c:dLbl>
              <c:idx val="25"/>
              <c:tx>
                <c:strRef>
                  <c:f>'SensIt Two-Factor Tornado 2'!$B$36</c:f>
                  <c:strCache>
                    <c:ptCount val="1"/>
                    <c:pt idx="0">
                      <c:v>$180,000 &amp; $7,500</c:v>
                    </c:pt>
                  </c:strCache>
                </c:strRef>
              </c:tx>
              <c:showLegendKey val="0"/>
              <c:showVal val="0"/>
              <c:showCatName val="0"/>
              <c:showSerName val="0"/>
              <c:showPercent val="0"/>
              <c:showBubbleSize val="0"/>
            </c:dLbl>
            <c:dLbl>
              <c:idx val="26"/>
              <c:tx>
                <c:strRef>
                  <c:f>'SensIt Two-Factor Tornado 2'!$B$37</c:f>
                  <c:strCache>
                    <c:ptCount val="1"/>
                    <c:pt idx="0">
                      <c:v>$180,000 &amp; $0</c:v>
                    </c:pt>
                  </c:strCache>
                </c:strRef>
              </c:tx>
              <c:showLegendKey val="0"/>
              <c:showVal val="0"/>
              <c:showCatName val="0"/>
              <c:showSerName val="0"/>
              <c:showPercent val="0"/>
              <c:showBubbleSize val="0"/>
            </c:dLbl>
            <c:dLbl>
              <c:idx val="27"/>
              <c:tx>
                <c:strRef>
                  <c:f>'SensIt Two-Factor Tornado 2'!$B$38</c:f>
                  <c:strCache>
                    <c:ptCount val="1"/>
                    <c:pt idx="0">
                      <c:v>$0 &amp; $7,500</c:v>
                    </c:pt>
                  </c:strCache>
                </c:strRef>
              </c:tx>
              <c:showLegendKey val="0"/>
              <c:showVal val="0"/>
              <c:showCatName val="0"/>
              <c:showSerName val="0"/>
              <c:showPercent val="0"/>
              <c:showBubbleSize val="0"/>
            </c:dLbl>
            <c:txPr>
              <a:bodyPr/>
              <a:lstStyle/>
              <a:p>
                <a:pPr>
                  <a:defRPr sz="800" b="0" i="0"/>
                </a:pPr>
                <a:endParaRPr lang="en-US"/>
              </a:p>
            </c:txPr>
            <c:showLegendKey val="0"/>
            <c:showVal val="1"/>
            <c:showCatName val="0"/>
            <c:showSerName val="0"/>
            <c:showPercent val="0"/>
            <c:showBubbleSize val="0"/>
            <c:showLeaderLines val="0"/>
          </c:dLbls>
          <c:cat>
            <c:strRef>
              <c:f>'SensIt Two-Factor Tornado 2'!$A$11:$A$38</c:f>
              <c:strCache>
                <c:ptCount val="28"/>
                <c:pt idx="0">
                  <c:v>N &amp; i</c:v>
                </c:pt>
                <c:pt idx="1">
                  <c:v>N &amp; Revenue</c:v>
                </c:pt>
                <c:pt idx="2">
                  <c:v>i &amp; Revenue</c:v>
                </c:pt>
                <c:pt idx="3">
                  <c:v>N &amp; FracComp</c:v>
                </c:pt>
                <c:pt idx="4">
                  <c:v>Revenue &amp; FracComp</c:v>
                </c:pt>
                <c:pt idx="5">
                  <c:v>N &amp; NNoRev</c:v>
                </c:pt>
                <c:pt idx="6">
                  <c:v>i &amp; FracComp</c:v>
                </c:pt>
                <c:pt idx="7">
                  <c:v>Revenue &amp; NNoRev</c:v>
                </c:pt>
                <c:pt idx="8">
                  <c:v>i &amp; NNoRev</c:v>
                </c:pt>
                <c:pt idx="9">
                  <c:v>FirstCost &amp; Revenue</c:v>
                </c:pt>
                <c:pt idx="10">
                  <c:v>FirstCost &amp; N</c:v>
                </c:pt>
                <c:pt idx="11">
                  <c:v>NNoRev &amp; FracComp</c:v>
                </c:pt>
                <c:pt idx="12">
                  <c:v>FirstCost &amp; i</c:v>
                </c:pt>
                <c:pt idx="13">
                  <c:v>FirstCost &amp; FracComp</c:v>
                </c:pt>
                <c:pt idx="14">
                  <c:v>O&amp;M &amp; Revenue</c:v>
                </c:pt>
                <c:pt idx="15">
                  <c:v>N &amp; O&amp;M</c:v>
                </c:pt>
                <c:pt idx="16">
                  <c:v>FirstCost &amp; NNoRev</c:v>
                </c:pt>
                <c:pt idx="17">
                  <c:v>Salvage &amp; N</c:v>
                </c:pt>
                <c:pt idx="18">
                  <c:v>Salvage &amp; Revenue</c:v>
                </c:pt>
                <c:pt idx="19">
                  <c:v>i &amp; O&amp;M</c:v>
                </c:pt>
                <c:pt idx="20">
                  <c:v>Salvage &amp; i</c:v>
                </c:pt>
                <c:pt idx="21">
                  <c:v>O&amp;M &amp; FracComp</c:v>
                </c:pt>
                <c:pt idx="22">
                  <c:v>Salvage &amp; FracComp</c:v>
                </c:pt>
                <c:pt idx="23">
                  <c:v>O&amp;M &amp; NNoRev</c:v>
                </c:pt>
                <c:pt idx="24">
                  <c:v>Salvage &amp; NNoRev</c:v>
                </c:pt>
                <c:pt idx="25">
                  <c:v>FirstCost &amp; O&amp;M</c:v>
                </c:pt>
                <c:pt idx="26">
                  <c:v>FirstCost &amp; Salvage</c:v>
                </c:pt>
                <c:pt idx="27">
                  <c:v>Salvage &amp; O&amp;M</c:v>
                </c:pt>
              </c:strCache>
            </c:strRef>
          </c:cat>
          <c:val>
            <c:numRef>
              <c:f>'SensIt Two-Factor Tornado 2'!$E$11:$E$38</c:f>
              <c:numCache>
                <c:formatCode>"$"#,##0</c:formatCode>
                <c:ptCount val="28"/>
                <c:pt idx="0">
                  <c:v>-23599.32</c:v>
                </c:pt>
                <c:pt idx="1">
                  <c:v>-43863.199999999997</c:v>
                </c:pt>
                <c:pt idx="2">
                  <c:v>-49196.85</c:v>
                </c:pt>
                <c:pt idx="3">
                  <c:v>-21118.48</c:v>
                </c:pt>
                <c:pt idx="4">
                  <c:v>-37598.44</c:v>
                </c:pt>
                <c:pt idx="5">
                  <c:v>-52632.1</c:v>
                </c:pt>
                <c:pt idx="6">
                  <c:v>-25398.02</c:v>
                </c:pt>
                <c:pt idx="7">
                  <c:v>-40280.959999999999</c:v>
                </c:pt>
                <c:pt idx="8">
                  <c:v>-41751.82</c:v>
                </c:pt>
                <c:pt idx="9">
                  <c:v>-58628.07</c:v>
                </c:pt>
                <c:pt idx="10">
                  <c:v>-43210.61</c:v>
                </c:pt>
                <c:pt idx="11">
                  <c:v>-11723.82</c:v>
                </c:pt>
                <c:pt idx="12">
                  <c:v>-45733.3</c:v>
                </c:pt>
                <c:pt idx="13">
                  <c:v>-19657.7</c:v>
                </c:pt>
                <c:pt idx="14">
                  <c:v>-8848.61</c:v>
                </c:pt>
                <c:pt idx="15">
                  <c:v>10256.49</c:v>
                </c:pt>
                <c:pt idx="16">
                  <c:v>-24128.58</c:v>
                </c:pt>
                <c:pt idx="17">
                  <c:v>5499.91</c:v>
                </c:pt>
                <c:pt idx="18">
                  <c:v>-5000.6899999999996</c:v>
                </c:pt>
                <c:pt idx="19">
                  <c:v>7607.88</c:v>
                </c:pt>
                <c:pt idx="20">
                  <c:v>12023.57</c:v>
                </c:pt>
                <c:pt idx="21">
                  <c:v>30121.759999999998</c:v>
                </c:pt>
                <c:pt idx="22">
                  <c:v>33969.68</c:v>
                </c:pt>
                <c:pt idx="23">
                  <c:v>25650.880000000001</c:v>
                </c:pt>
                <c:pt idx="24">
                  <c:v>29498.799999999999</c:v>
                </c:pt>
                <c:pt idx="25">
                  <c:v>35072.370000000003</c:v>
                </c:pt>
                <c:pt idx="26">
                  <c:v>38920.29</c:v>
                </c:pt>
                <c:pt idx="27">
                  <c:v>88699.75</c:v>
                </c:pt>
              </c:numCache>
            </c:numRef>
          </c:val>
        </c:ser>
        <c:ser>
          <c:idx val="1"/>
          <c:order val="1"/>
          <c:tx>
            <c:v>Bars on Right</c:v>
          </c:tx>
          <c:spPr>
            <a:solidFill>
              <a:srgbClr val="000000"/>
            </a:solidFill>
          </c:spPr>
          <c:invertIfNegative val="0"/>
          <c:dLbls>
            <c:dLbl>
              <c:idx val="0"/>
              <c:tx>
                <c:strRef>
                  <c:f>'SensIt Two-Factor Tornado 2'!$D$11</c:f>
                  <c:strCache>
                    <c:ptCount val="1"/>
                    <c:pt idx="0">
                      <c:v>24 &amp; 6%</c:v>
                    </c:pt>
                  </c:strCache>
                </c:strRef>
              </c:tx>
              <c:showLegendKey val="0"/>
              <c:showVal val="0"/>
              <c:showCatName val="0"/>
              <c:showSerName val="0"/>
              <c:showPercent val="0"/>
              <c:showBubbleSize val="0"/>
            </c:dLbl>
            <c:dLbl>
              <c:idx val="1"/>
              <c:tx>
                <c:strRef>
                  <c:f>'SensIt Two-Factor Tornado 2'!$D$12</c:f>
                  <c:strCache>
                    <c:ptCount val="1"/>
                    <c:pt idx="0">
                      <c:v>24 &amp; $68,750</c:v>
                    </c:pt>
                  </c:strCache>
                </c:strRef>
              </c:tx>
              <c:showLegendKey val="0"/>
              <c:showVal val="0"/>
              <c:showCatName val="0"/>
              <c:showSerName val="0"/>
              <c:showPercent val="0"/>
              <c:showBubbleSize val="0"/>
            </c:dLbl>
            <c:dLbl>
              <c:idx val="2"/>
              <c:tx>
                <c:strRef>
                  <c:f>'SensIt Two-Factor Tornado 2'!$D$13</c:f>
                  <c:strCache>
                    <c:ptCount val="1"/>
                    <c:pt idx="0">
                      <c:v>6% &amp; $68,750</c:v>
                    </c:pt>
                  </c:strCache>
                </c:strRef>
              </c:tx>
              <c:showLegendKey val="0"/>
              <c:showVal val="0"/>
              <c:showCatName val="0"/>
              <c:showSerName val="0"/>
              <c:showPercent val="0"/>
              <c:showBubbleSize val="0"/>
            </c:dLbl>
            <c:dLbl>
              <c:idx val="3"/>
              <c:tx>
                <c:strRef>
                  <c:f>'SensIt Two-Factor Tornado 2'!$D$14</c:f>
                  <c:strCache>
                    <c:ptCount val="1"/>
                    <c:pt idx="0">
                      <c:v>24 &amp; 0</c:v>
                    </c:pt>
                  </c:strCache>
                </c:strRef>
              </c:tx>
              <c:showLegendKey val="0"/>
              <c:showVal val="0"/>
              <c:showCatName val="0"/>
              <c:showSerName val="0"/>
              <c:showPercent val="0"/>
              <c:showBubbleSize val="0"/>
            </c:dLbl>
            <c:dLbl>
              <c:idx val="4"/>
              <c:tx>
                <c:strRef>
                  <c:f>'SensIt Two-Factor Tornado 2'!$D$15</c:f>
                  <c:strCache>
                    <c:ptCount val="1"/>
                    <c:pt idx="0">
                      <c:v>$68,750 &amp; 0</c:v>
                    </c:pt>
                  </c:strCache>
                </c:strRef>
              </c:tx>
              <c:showLegendKey val="0"/>
              <c:showVal val="0"/>
              <c:showCatName val="0"/>
              <c:showSerName val="0"/>
              <c:showPercent val="0"/>
              <c:showBubbleSize val="0"/>
            </c:dLbl>
            <c:dLbl>
              <c:idx val="5"/>
              <c:tx>
                <c:strRef>
                  <c:f>'SensIt Two-Factor Tornado 2'!$D$16</c:f>
                  <c:strCache>
                    <c:ptCount val="1"/>
                    <c:pt idx="0">
                      <c:v>24 &amp; 0</c:v>
                    </c:pt>
                  </c:strCache>
                </c:strRef>
              </c:tx>
              <c:showLegendKey val="0"/>
              <c:showVal val="0"/>
              <c:showCatName val="0"/>
              <c:showSerName val="0"/>
              <c:showPercent val="0"/>
              <c:showBubbleSize val="0"/>
            </c:dLbl>
            <c:dLbl>
              <c:idx val="6"/>
              <c:tx>
                <c:strRef>
                  <c:f>'SensIt Two-Factor Tornado 2'!$D$17</c:f>
                  <c:strCache>
                    <c:ptCount val="1"/>
                    <c:pt idx="0">
                      <c:v>6% &amp; 0</c:v>
                    </c:pt>
                  </c:strCache>
                </c:strRef>
              </c:tx>
              <c:showLegendKey val="0"/>
              <c:showVal val="0"/>
              <c:showCatName val="0"/>
              <c:showSerName val="0"/>
              <c:showPercent val="0"/>
              <c:showBubbleSize val="0"/>
            </c:dLbl>
            <c:dLbl>
              <c:idx val="7"/>
              <c:tx>
                <c:strRef>
                  <c:f>'SensIt Two-Factor Tornado 2'!$D$18</c:f>
                  <c:strCache>
                    <c:ptCount val="1"/>
                    <c:pt idx="0">
                      <c:v>$68,750 &amp; 0</c:v>
                    </c:pt>
                  </c:strCache>
                </c:strRef>
              </c:tx>
              <c:showLegendKey val="0"/>
              <c:showVal val="0"/>
              <c:showCatName val="0"/>
              <c:showSerName val="0"/>
              <c:showPercent val="0"/>
              <c:showBubbleSize val="0"/>
            </c:dLbl>
            <c:dLbl>
              <c:idx val="8"/>
              <c:tx>
                <c:strRef>
                  <c:f>'SensIt Two-Factor Tornado 2'!$D$19</c:f>
                  <c:strCache>
                    <c:ptCount val="1"/>
                    <c:pt idx="0">
                      <c:v>6% &amp; 0</c:v>
                    </c:pt>
                  </c:strCache>
                </c:strRef>
              </c:tx>
              <c:showLegendKey val="0"/>
              <c:showVal val="0"/>
              <c:showCatName val="0"/>
              <c:showSerName val="0"/>
              <c:showPercent val="0"/>
              <c:showBubbleSize val="0"/>
            </c:dLbl>
            <c:dLbl>
              <c:idx val="9"/>
              <c:tx>
                <c:strRef>
                  <c:f>'SensIt Two-Factor Tornado 2'!$D$20</c:f>
                  <c:strCache>
                    <c:ptCount val="1"/>
                    <c:pt idx="0">
                      <c:v>$108,000 &amp; $68,750</c:v>
                    </c:pt>
                  </c:strCache>
                </c:strRef>
              </c:tx>
              <c:showLegendKey val="0"/>
              <c:showVal val="0"/>
              <c:showCatName val="0"/>
              <c:showSerName val="0"/>
              <c:showPercent val="0"/>
              <c:showBubbleSize val="0"/>
            </c:dLbl>
            <c:dLbl>
              <c:idx val="10"/>
              <c:tx>
                <c:strRef>
                  <c:f>'SensIt Two-Factor Tornado 2'!$D$21</c:f>
                  <c:strCache>
                    <c:ptCount val="1"/>
                    <c:pt idx="0">
                      <c:v>$108,000 &amp; 24</c:v>
                    </c:pt>
                  </c:strCache>
                </c:strRef>
              </c:tx>
              <c:showLegendKey val="0"/>
              <c:showVal val="0"/>
              <c:showCatName val="0"/>
              <c:showSerName val="0"/>
              <c:showPercent val="0"/>
              <c:showBubbleSize val="0"/>
            </c:dLbl>
            <c:dLbl>
              <c:idx val="11"/>
              <c:tx>
                <c:strRef>
                  <c:f>'SensIt Two-Factor Tornado 2'!$D$22</c:f>
                  <c:strCache>
                    <c:ptCount val="1"/>
                    <c:pt idx="0">
                      <c:v>0 &amp; 0</c:v>
                    </c:pt>
                  </c:strCache>
                </c:strRef>
              </c:tx>
              <c:showLegendKey val="0"/>
              <c:showVal val="0"/>
              <c:showCatName val="0"/>
              <c:showSerName val="0"/>
              <c:showPercent val="0"/>
              <c:showBubbleSize val="0"/>
            </c:dLbl>
            <c:dLbl>
              <c:idx val="12"/>
              <c:tx>
                <c:strRef>
                  <c:f>'SensIt Two-Factor Tornado 2'!$D$23</c:f>
                  <c:strCache>
                    <c:ptCount val="1"/>
                    <c:pt idx="0">
                      <c:v>$108,000 &amp; 6%</c:v>
                    </c:pt>
                  </c:strCache>
                </c:strRef>
              </c:tx>
              <c:showLegendKey val="0"/>
              <c:showVal val="0"/>
              <c:showCatName val="0"/>
              <c:showSerName val="0"/>
              <c:showPercent val="0"/>
              <c:showBubbleSize val="0"/>
            </c:dLbl>
            <c:dLbl>
              <c:idx val="13"/>
              <c:tx>
                <c:strRef>
                  <c:f>'SensIt Two-Factor Tornado 2'!$D$24</c:f>
                  <c:strCache>
                    <c:ptCount val="1"/>
                    <c:pt idx="0">
                      <c:v>$108,000 &amp; 0</c:v>
                    </c:pt>
                  </c:strCache>
                </c:strRef>
              </c:tx>
              <c:showLegendKey val="0"/>
              <c:showVal val="0"/>
              <c:showCatName val="0"/>
              <c:showSerName val="0"/>
              <c:showPercent val="0"/>
              <c:showBubbleSize val="0"/>
            </c:dLbl>
            <c:dLbl>
              <c:idx val="14"/>
              <c:tx>
                <c:strRef>
                  <c:f>'SensIt Two-Factor Tornado 2'!$D$25</c:f>
                  <c:strCache>
                    <c:ptCount val="1"/>
                    <c:pt idx="0">
                      <c:v>$4,800 &amp; $68,750</c:v>
                    </c:pt>
                  </c:strCache>
                </c:strRef>
              </c:tx>
              <c:showLegendKey val="0"/>
              <c:showVal val="0"/>
              <c:showCatName val="0"/>
              <c:showSerName val="0"/>
              <c:showPercent val="0"/>
              <c:showBubbleSize val="0"/>
            </c:dLbl>
            <c:dLbl>
              <c:idx val="15"/>
              <c:tx>
                <c:strRef>
                  <c:f>'SensIt Two-Factor Tornado 2'!$D$26</c:f>
                  <c:strCache>
                    <c:ptCount val="1"/>
                    <c:pt idx="0">
                      <c:v>24 &amp; $4,800</c:v>
                    </c:pt>
                  </c:strCache>
                </c:strRef>
              </c:tx>
              <c:showLegendKey val="0"/>
              <c:showVal val="0"/>
              <c:showCatName val="0"/>
              <c:showSerName val="0"/>
              <c:showPercent val="0"/>
              <c:showBubbleSize val="0"/>
            </c:dLbl>
            <c:dLbl>
              <c:idx val="16"/>
              <c:tx>
                <c:strRef>
                  <c:f>'SensIt Two-Factor Tornado 2'!$D$27</c:f>
                  <c:strCache>
                    <c:ptCount val="1"/>
                    <c:pt idx="0">
                      <c:v>$108,000 &amp; 0</c:v>
                    </c:pt>
                  </c:strCache>
                </c:strRef>
              </c:tx>
              <c:showLegendKey val="0"/>
              <c:showVal val="0"/>
              <c:showCatName val="0"/>
              <c:showSerName val="0"/>
              <c:showPercent val="0"/>
              <c:showBubbleSize val="0"/>
            </c:dLbl>
            <c:dLbl>
              <c:idx val="17"/>
              <c:tx>
                <c:strRef>
                  <c:f>'SensIt Two-Factor Tornado 2'!$D$28</c:f>
                  <c:strCache>
                    <c:ptCount val="1"/>
                    <c:pt idx="0">
                      <c:v>$30,000 &amp; 24</c:v>
                    </c:pt>
                  </c:strCache>
                </c:strRef>
              </c:tx>
              <c:showLegendKey val="0"/>
              <c:showVal val="0"/>
              <c:showCatName val="0"/>
              <c:showSerName val="0"/>
              <c:showPercent val="0"/>
              <c:showBubbleSize val="0"/>
            </c:dLbl>
            <c:dLbl>
              <c:idx val="18"/>
              <c:tx>
                <c:strRef>
                  <c:f>'SensIt Two-Factor Tornado 2'!$D$29</c:f>
                  <c:strCache>
                    <c:ptCount val="1"/>
                    <c:pt idx="0">
                      <c:v>$30,000 &amp; $68,750</c:v>
                    </c:pt>
                  </c:strCache>
                </c:strRef>
              </c:tx>
              <c:showLegendKey val="0"/>
              <c:showVal val="0"/>
              <c:showCatName val="0"/>
              <c:showSerName val="0"/>
              <c:showPercent val="0"/>
              <c:showBubbleSize val="0"/>
            </c:dLbl>
            <c:dLbl>
              <c:idx val="19"/>
              <c:tx>
                <c:strRef>
                  <c:f>'SensIt Two-Factor Tornado 2'!$D$30</c:f>
                  <c:strCache>
                    <c:ptCount val="1"/>
                    <c:pt idx="0">
                      <c:v>6% &amp; $4,800</c:v>
                    </c:pt>
                  </c:strCache>
                </c:strRef>
              </c:tx>
              <c:showLegendKey val="0"/>
              <c:showVal val="0"/>
              <c:showCatName val="0"/>
              <c:showSerName val="0"/>
              <c:showPercent val="0"/>
              <c:showBubbleSize val="0"/>
            </c:dLbl>
            <c:dLbl>
              <c:idx val="20"/>
              <c:tx>
                <c:strRef>
                  <c:f>'SensIt Two-Factor Tornado 2'!$D$31</c:f>
                  <c:strCache>
                    <c:ptCount val="1"/>
                    <c:pt idx="0">
                      <c:v>$30,000 &amp; 6%</c:v>
                    </c:pt>
                  </c:strCache>
                </c:strRef>
              </c:tx>
              <c:showLegendKey val="0"/>
              <c:showVal val="0"/>
              <c:showCatName val="0"/>
              <c:showSerName val="0"/>
              <c:showPercent val="0"/>
              <c:showBubbleSize val="0"/>
            </c:dLbl>
            <c:dLbl>
              <c:idx val="21"/>
              <c:tx>
                <c:strRef>
                  <c:f>'SensIt Two-Factor Tornado 2'!$D$32</c:f>
                  <c:strCache>
                    <c:ptCount val="1"/>
                    <c:pt idx="0">
                      <c:v>$4,800 &amp; 0</c:v>
                    </c:pt>
                  </c:strCache>
                </c:strRef>
              </c:tx>
              <c:showLegendKey val="0"/>
              <c:showVal val="0"/>
              <c:showCatName val="0"/>
              <c:showSerName val="0"/>
              <c:showPercent val="0"/>
              <c:showBubbleSize val="0"/>
            </c:dLbl>
            <c:dLbl>
              <c:idx val="22"/>
              <c:tx>
                <c:strRef>
                  <c:f>'SensIt Two-Factor Tornado 2'!$D$33</c:f>
                  <c:strCache>
                    <c:ptCount val="1"/>
                    <c:pt idx="0">
                      <c:v>$30,000 &amp; 0</c:v>
                    </c:pt>
                  </c:strCache>
                </c:strRef>
              </c:tx>
              <c:showLegendKey val="0"/>
              <c:showVal val="0"/>
              <c:showCatName val="0"/>
              <c:showSerName val="0"/>
              <c:showPercent val="0"/>
              <c:showBubbleSize val="0"/>
            </c:dLbl>
            <c:dLbl>
              <c:idx val="23"/>
              <c:tx>
                <c:strRef>
                  <c:f>'SensIt Two-Factor Tornado 2'!$D$34</c:f>
                  <c:strCache>
                    <c:ptCount val="1"/>
                    <c:pt idx="0">
                      <c:v>$4,800 &amp; 0</c:v>
                    </c:pt>
                  </c:strCache>
                </c:strRef>
              </c:tx>
              <c:showLegendKey val="0"/>
              <c:showVal val="0"/>
              <c:showCatName val="0"/>
              <c:showSerName val="0"/>
              <c:showPercent val="0"/>
              <c:showBubbleSize val="0"/>
            </c:dLbl>
            <c:dLbl>
              <c:idx val="24"/>
              <c:tx>
                <c:strRef>
                  <c:f>'SensIt Two-Factor Tornado 2'!$D$35</c:f>
                  <c:strCache>
                    <c:ptCount val="1"/>
                    <c:pt idx="0">
                      <c:v>$30,000 &amp; 0</c:v>
                    </c:pt>
                  </c:strCache>
                </c:strRef>
              </c:tx>
              <c:showLegendKey val="0"/>
              <c:showVal val="0"/>
              <c:showCatName val="0"/>
              <c:showSerName val="0"/>
              <c:showPercent val="0"/>
              <c:showBubbleSize val="0"/>
            </c:dLbl>
            <c:dLbl>
              <c:idx val="25"/>
              <c:tx>
                <c:strRef>
                  <c:f>'SensIt Two-Factor Tornado 2'!$D$36</c:f>
                  <c:strCache>
                    <c:ptCount val="1"/>
                    <c:pt idx="0">
                      <c:v>$108,000 &amp; $4,800</c:v>
                    </c:pt>
                  </c:strCache>
                </c:strRef>
              </c:tx>
              <c:showLegendKey val="0"/>
              <c:showVal val="0"/>
              <c:showCatName val="0"/>
              <c:showSerName val="0"/>
              <c:showPercent val="0"/>
              <c:showBubbleSize val="0"/>
            </c:dLbl>
            <c:dLbl>
              <c:idx val="26"/>
              <c:tx>
                <c:strRef>
                  <c:f>'SensIt Two-Factor Tornado 2'!$D$37</c:f>
                  <c:strCache>
                    <c:ptCount val="1"/>
                    <c:pt idx="0">
                      <c:v>$108,000 &amp; $30,000</c:v>
                    </c:pt>
                  </c:strCache>
                </c:strRef>
              </c:tx>
              <c:showLegendKey val="0"/>
              <c:showVal val="0"/>
              <c:showCatName val="0"/>
              <c:showSerName val="0"/>
              <c:showPercent val="0"/>
              <c:showBubbleSize val="0"/>
            </c:dLbl>
            <c:dLbl>
              <c:idx val="27"/>
              <c:tx>
                <c:strRef>
                  <c:f>'SensIt Two-Factor Tornado 2'!$D$38</c:f>
                  <c:strCache>
                    <c:ptCount val="1"/>
                    <c:pt idx="0">
                      <c:v>$30,000 &amp; $4,800</c:v>
                    </c:pt>
                  </c:strCache>
                </c:strRef>
              </c:tx>
              <c:showLegendKey val="0"/>
              <c:showVal val="0"/>
              <c:showCatName val="0"/>
              <c:showSerName val="0"/>
              <c:showPercent val="0"/>
              <c:showBubbleSize val="0"/>
            </c:dLbl>
            <c:txPr>
              <a:bodyPr/>
              <a:lstStyle/>
              <a:p>
                <a:pPr>
                  <a:defRPr sz="800" b="0" i="0"/>
                </a:pPr>
                <a:endParaRPr lang="en-US"/>
              </a:p>
            </c:txPr>
            <c:showLegendKey val="0"/>
            <c:showVal val="1"/>
            <c:showCatName val="0"/>
            <c:showSerName val="0"/>
            <c:showPercent val="0"/>
            <c:showBubbleSize val="0"/>
            <c:showLeaderLines val="0"/>
          </c:dLbls>
          <c:cat>
            <c:strRef>
              <c:f>'SensIt Two-Factor Tornado 2'!$A$11:$A$38</c:f>
              <c:strCache>
                <c:ptCount val="28"/>
                <c:pt idx="0">
                  <c:v>N &amp; i</c:v>
                </c:pt>
                <c:pt idx="1">
                  <c:v>N &amp; Revenue</c:v>
                </c:pt>
                <c:pt idx="2">
                  <c:v>i &amp; Revenue</c:v>
                </c:pt>
                <c:pt idx="3">
                  <c:v>N &amp; FracComp</c:v>
                </c:pt>
                <c:pt idx="4">
                  <c:v>Revenue &amp; FracComp</c:v>
                </c:pt>
                <c:pt idx="5">
                  <c:v>N &amp; NNoRev</c:v>
                </c:pt>
                <c:pt idx="6">
                  <c:v>i &amp; FracComp</c:v>
                </c:pt>
                <c:pt idx="7">
                  <c:v>Revenue &amp; NNoRev</c:v>
                </c:pt>
                <c:pt idx="8">
                  <c:v>i &amp; NNoRev</c:v>
                </c:pt>
                <c:pt idx="9">
                  <c:v>FirstCost &amp; Revenue</c:v>
                </c:pt>
                <c:pt idx="10">
                  <c:v>FirstCost &amp; N</c:v>
                </c:pt>
                <c:pt idx="11">
                  <c:v>NNoRev &amp; FracComp</c:v>
                </c:pt>
                <c:pt idx="12">
                  <c:v>FirstCost &amp; i</c:v>
                </c:pt>
                <c:pt idx="13">
                  <c:v>FirstCost &amp; FracComp</c:v>
                </c:pt>
                <c:pt idx="14">
                  <c:v>O&amp;M &amp; Revenue</c:v>
                </c:pt>
                <c:pt idx="15">
                  <c:v>N &amp; O&amp;M</c:v>
                </c:pt>
                <c:pt idx="16">
                  <c:v>FirstCost &amp; NNoRev</c:v>
                </c:pt>
                <c:pt idx="17">
                  <c:v>Salvage &amp; N</c:v>
                </c:pt>
                <c:pt idx="18">
                  <c:v>Salvage &amp; Revenue</c:v>
                </c:pt>
                <c:pt idx="19">
                  <c:v>i &amp; O&amp;M</c:v>
                </c:pt>
                <c:pt idx="20">
                  <c:v>Salvage &amp; i</c:v>
                </c:pt>
                <c:pt idx="21">
                  <c:v>O&amp;M &amp; FracComp</c:v>
                </c:pt>
                <c:pt idx="22">
                  <c:v>Salvage &amp; FracComp</c:v>
                </c:pt>
                <c:pt idx="23">
                  <c:v>O&amp;M &amp; NNoRev</c:v>
                </c:pt>
                <c:pt idx="24">
                  <c:v>Salvage &amp; NNoRev</c:v>
                </c:pt>
                <c:pt idx="25">
                  <c:v>FirstCost &amp; O&amp;M</c:v>
                </c:pt>
                <c:pt idx="26">
                  <c:v>FirstCost &amp; Salvage</c:v>
                </c:pt>
                <c:pt idx="27">
                  <c:v>Salvage &amp; O&amp;M</c:v>
                </c:pt>
              </c:strCache>
            </c:strRef>
          </c:cat>
          <c:val>
            <c:numRef>
              <c:f>'SensIt Two-Factor Tornado 2'!$G$11:$G$38</c:f>
              <c:numCache>
                <c:formatCode>"$"#,##0</c:formatCode>
                <c:ptCount val="28"/>
                <c:pt idx="0">
                  <c:v>320343.71999999997</c:v>
                </c:pt>
                <c:pt idx="1">
                  <c:v>272282.96999999997</c:v>
                </c:pt>
                <c:pt idx="2">
                  <c:v>248860.95</c:v>
                </c:pt>
                <c:pt idx="3">
                  <c:v>272282.96999999997</c:v>
                </c:pt>
                <c:pt idx="4">
                  <c:v>251431.78</c:v>
                </c:pt>
                <c:pt idx="5">
                  <c:v>223450.78</c:v>
                </c:pt>
                <c:pt idx="6">
                  <c:v>248860.95</c:v>
                </c:pt>
                <c:pt idx="7">
                  <c:v>220243.52</c:v>
                </c:pt>
                <c:pt idx="8">
                  <c:v>208525.46</c:v>
                </c:pt>
                <c:pt idx="9">
                  <c:v>182243.52</c:v>
                </c:pt>
                <c:pt idx="10">
                  <c:v>195450.78</c:v>
                </c:pt>
                <c:pt idx="11">
                  <c:v>220243.52</c:v>
                </c:pt>
                <c:pt idx="12">
                  <c:v>179016.02</c:v>
                </c:pt>
                <c:pt idx="13">
                  <c:v>182243.52</c:v>
                </c:pt>
                <c:pt idx="14">
                  <c:v>178419.95</c:v>
                </c:pt>
                <c:pt idx="15">
                  <c:v>194232.48</c:v>
                </c:pt>
                <c:pt idx="16">
                  <c:v>157292.91</c:v>
                </c:pt>
                <c:pt idx="17">
                  <c:v>184466.04</c:v>
                </c:pt>
                <c:pt idx="18">
                  <c:v>173429.82</c:v>
                </c:pt>
                <c:pt idx="19">
                  <c:v>177076.64</c:v>
                </c:pt>
                <c:pt idx="20">
                  <c:v>171985.72</c:v>
                </c:pt>
                <c:pt idx="21">
                  <c:v>178419.95</c:v>
                </c:pt>
                <c:pt idx="22">
                  <c:v>173429.82</c:v>
                </c:pt>
                <c:pt idx="23">
                  <c:v>153469.34</c:v>
                </c:pt>
                <c:pt idx="24">
                  <c:v>148479.21</c:v>
                </c:pt>
                <c:pt idx="25">
                  <c:v>125469.34</c:v>
                </c:pt>
                <c:pt idx="26">
                  <c:v>120479.21</c:v>
                </c:pt>
                <c:pt idx="27">
                  <c:v>116655.64</c:v>
                </c:pt>
              </c:numCache>
            </c:numRef>
          </c:val>
        </c:ser>
        <c:dLbls>
          <c:showLegendKey val="0"/>
          <c:showVal val="0"/>
          <c:showCatName val="0"/>
          <c:showSerName val="0"/>
          <c:showPercent val="0"/>
          <c:showBubbleSize val="0"/>
        </c:dLbls>
        <c:gapWidth val="200"/>
        <c:overlap val="100"/>
        <c:axId val="247775232"/>
        <c:axId val="247671616"/>
      </c:barChart>
      <c:catAx>
        <c:axId val="247775232"/>
        <c:scaling>
          <c:orientation val="maxMin"/>
        </c:scaling>
        <c:delete val="0"/>
        <c:axPos val="l"/>
        <c:numFmt formatCode="General" sourceLinked="1"/>
        <c:majorTickMark val="none"/>
        <c:minorTickMark val="none"/>
        <c:tickLblPos val="low"/>
        <c:spPr>
          <a:ln w="12700">
            <a:solidFill>
              <a:srgbClr val="000000"/>
            </a:solidFill>
            <a:prstDash val="solid"/>
          </a:ln>
        </c:spPr>
        <c:txPr>
          <a:bodyPr/>
          <a:lstStyle/>
          <a:p>
            <a:pPr>
              <a:defRPr sz="1000" b="0" i="0"/>
            </a:pPr>
            <a:endParaRPr lang="en-US"/>
          </a:p>
        </c:txPr>
        <c:crossAx val="247671616"/>
        <c:crossesAt val="105292.91"/>
        <c:auto val="0"/>
        <c:lblAlgn val="ctr"/>
        <c:lblOffset val="100"/>
        <c:noMultiLvlLbl val="0"/>
      </c:catAx>
      <c:valAx>
        <c:axId val="247671616"/>
        <c:scaling>
          <c:orientation val="minMax"/>
          <c:max val="400000"/>
          <c:min val="-200000"/>
        </c:scaling>
        <c:delete val="0"/>
        <c:axPos val="b"/>
        <c:title>
          <c:tx>
            <c:rich>
              <a:bodyPr/>
              <a:lstStyle/>
              <a:p>
                <a:pPr>
                  <a:defRPr sz="1000" b="0" i="0"/>
                </a:pPr>
                <a:r>
                  <a:rPr lang="en-US" sz="1000" b="0" i="0"/>
                  <a:t>Present Worth</a:t>
                </a:r>
              </a:p>
            </c:rich>
          </c:tx>
          <c:overlay val="0"/>
        </c:title>
        <c:numFmt formatCode="&quot;$&quot;#,##0" sourceLinked="1"/>
        <c:majorTickMark val="out"/>
        <c:minorTickMark val="none"/>
        <c:tickLblPos val="nextTo"/>
        <c:spPr>
          <a:ln w="12700">
            <a:solidFill>
              <a:srgbClr val="000000"/>
            </a:solidFill>
            <a:prstDash val="solid"/>
          </a:ln>
        </c:spPr>
        <c:txPr>
          <a:bodyPr/>
          <a:lstStyle/>
          <a:p>
            <a:pPr>
              <a:defRPr sz="800"/>
            </a:pPr>
            <a:endParaRPr lang="en-US"/>
          </a:p>
        </c:txPr>
        <c:crossAx val="247775232"/>
        <c:crosses val="max"/>
        <c:crossBetween val="between"/>
        <c:majorUnit val="100000"/>
      </c:val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114300</xdr:colOff>
      <xdr:row>19</xdr:row>
      <xdr:rowOff>9524</xdr:rowOff>
    </xdr:from>
    <xdr:ext cx="2047875" cy="264560"/>
    <xdr:sp macro="" textlink="">
      <xdr:nvSpPr>
        <xdr:cNvPr id="4" name="TextBox 3"/>
        <xdr:cNvSpPr txBox="1"/>
      </xdr:nvSpPr>
      <xdr:spPr>
        <a:xfrm>
          <a:off x="114300" y="3086099"/>
          <a:ext cx="2047875"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endParaRPr lang="en-US"/>
        </a:p>
      </xdr:txBody>
    </xdr:sp>
    <xdr:clientData/>
  </xdr:oneCellAnchor>
  <xdr:twoCellAnchor>
    <xdr:from>
      <xdr:col>0</xdr:col>
      <xdr:colOff>257175</xdr:colOff>
      <xdr:row>19</xdr:row>
      <xdr:rowOff>95250</xdr:rowOff>
    </xdr:from>
    <xdr:to>
      <xdr:col>2</xdr:col>
      <xdr:colOff>266700</xdr:colOff>
      <xdr:row>35</xdr:row>
      <xdr:rowOff>76200</xdr:rowOff>
    </xdr:to>
    <xdr:sp macro="" textlink="">
      <xdr:nvSpPr>
        <xdr:cNvPr id="3078" name="TextBox 4"/>
        <xdr:cNvSpPr txBox="1">
          <a:spLocks noChangeArrowheads="1"/>
        </xdr:cNvSpPr>
      </xdr:nvSpPr>
      <xdr:spPr bwMode="auto">
        <a:xfrm>
          <a:off x="257175" y="3171825"/>
          <a:ext cx="1781175" cy="25717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The financial model for a new product and the notation shown here is based on an example from:</a:t>
          </a: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Eschenbach, Ted G.  1992, "Spiderplots versus Tornado Diagrams for Sensitivity Analysis," Interfaces, Vol. 22, No. 6 (Nov.-Dec.), pp. 40-46.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0</xdr:colOff>
      <xdr:row>25</xdr:row>
      <xdr:rowOff>0</xdr:rowOff>
    </xdr:to>
    <xdr:graphicFrame macro="">
      <xdr:nvGraphicFramePr>
        <xdr:cNvPr id="3482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114300</xdr:colOff>
      <xdr:row>19</xdr:row>
      <xdr:rowOff>9524</xdr:rowOff>
    </xdr:from>
    <xdr:ext cx="2047875" cy="264560"/>
    <xdr:sp macro="" textlink="">
      <xdr:nvSpPr>
        <xdr:cNvPr id="2" name="TextBox 1"/>
        <xdr:cNvSpPr txBox="1"/>
      </xdr:nvSpPr>
      <xdr:spPr>
        <a:xfrm>
          <a:off x="114300" y="3086099"/>
          <a:ext cx="2047875"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endParaRPr lang="en-US"/>
        </a:p>
      </xdr:txBody>
    </xdr:sp>
    <xdr:clientData/>
  </xdr:oneCellAnchor>
  <xdr:twoCellAnchor>
    <xdr:from>
      <xdr:col>0</xdr:col>
      <xdr:colOff>257175</xdr:colOff>
      <xdr:row>19</xdr:row>
      <xdr:rowOff>95250</xdr:rowOff>
    </xdr:from>
    <xdr:to>
      <xdr:col>2</xdr:col>
      <xdr:colOff>266700</xdr:colOff>
      <xdr:row>35</xdr:row>
      <xdr:rowOff>76200</xdr:rowOff>
    </xdr:to>
    <xdr:sp macro="" textlink="">
      <xdr:nvSpPr>
        <xdr:cNvPr id="3" name="TextBox 4"/>
        <xdr:cNvSpPr txBox="1">
          <a:spLocks noChangeArrowheads="1"/>
        </xdr:cNvSpPr>
      </xdr:nvSpPr>
      <xdr:spPr bwMode="auto">
        <a:xfrm>
          <a:off x="257175" y="3171825"/>
          <a:ext cx="1781175" cy="25717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The financial model for a new product and the notation shown here is based on an example from:</a:t>
          </a: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Eschenbach, Ted G.  1992, "Spiderplots versus Tornado Diagrams for Sensitivity Analysis," Interfaces, Vol. 22, No. 6 (Nov.-Dec.), pp. 40-46.</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19</xdr:row>
      <xdr:rowOff>0</xdr:rowOff>
    </xdr:from>
    <xdr:to>
      <xdr:col>8</xdr:col>
      <xdr:colOff>476250</xdr:colOff>
      <xdr:row>40</xdr:row>
      <xdr:rowOff>85725</xdr:rowOff>
    </xdr:to>
    <xdr:graphicFrame macro="">
      <xdr:nvGraphicFramePr>
        <xdr:cNvPr id="3585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19</xdr:row>
      <xdr:rowOff>0</xdr:rowOff>
    </xdr:from>
    <xdr:to>
      <xdr:col>19</xdr:col>
      <xdr:colOff>85725</xdr:colOff>
      <xdr:row>40</xdr:row>
      <xdr:rowOff>85725</xdr:rowOff>
    </xdr:to>
    <xdr:graphicFrame macro="">
      <xdr:nvGraphicFramePr>
        <xdr:cNvPr id="3585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19</xdr:row>
      <xdr:rowOff>38100</xdr:rowOff>
    </xdr:from>
    <xdr:to>
      <xdr:col>10</xdr:col>
      <xdr:colOff>584200</xdr:colOff>
      <xdr:row>49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39</xdr:row>
      <xdr:rowOff>0</xdr:rowOff>
    </xdr:from>
    <xdr:to>
      <xdr:col>7</xdr:col>
      <xdr:colOff>533400</xdr:colOff>
      <xdr:row>100</xdr:row>
      <xdr:rowOff>85725</xdr:rowOff>
    </xdr:to>
    <xdr:graphicFrame macro="">
      <xdr:nvGraphicFramePr>
        <xdr:cNvPr id="3789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39</xdr:row>
      <xdr:rowOff>0</xdr:rowOff>
    </xdr:from>
    <xdr:to>
      <xdr:col>21</xdr:col>
      <xdr:colOff>314325</xdr:colOff>
      <xdr:row>100</xdr:row>
      <xdr:rowOff>85725</xdr:rowOff>
    </xdr:to>
    <xdr:graphicFrame macro="">
      <xdr:nvGraphicFramePr>
        <xdr:cNvPr id="3789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29"/>
  <sheetViews>
    <sheetView workbookViewId="0">
      <selection activeCell="C1" sqref="C1"/>
    </sheetView>
  </sheetViews>
  <sheetFormatPr defaultColWidth="8.85546875" defaultRowHeight="12.75" x14ac:dyDescent="0.2"/>
  <cols>
    <col min="1" max="1" width="16" bestFit="1" customWidth="1"/>
    <col min="2" max="2" width="10.42578125" bestFit="1" customWidth="1"/>
    <col min="4" max="4" width="12.28515625" bestFit="1" customWidth="1"/>
    <col min="5" max="5" width="9.85546875" bestFit="1" customWidth="1"/>
    <col min="6" max="6" width="13.42578125" bestFit="1" customWidth="1"/>
    <col min="8" max="8" width="12.7109375" bestFit="1" customWidth="1"/>
    <col min="9" max="9" width="12.42578125" bestFit="1" customWidth="1"/>
  </cols>
  <sheetData>
    <row r="1" spans="1:11" x14ac:dyDescent="0.2">
      <c r="A1" s="1" t="s">
        <v>0</v>
      </c>
      <c r="B1" s="1" t="s">
        <v>1</v>
      </c>
      <c r="D1" s="1"/>
      <c r="E1" s="1" t="s">
        <v>3</v>
      </c>
      <c r="F1" s="1"/>
      <c r="G1" s="1"/>
      <c r="H1" s="1"/>
      <c r="I1" s="1"/>
      <c r="K1" s="2"/>
    </row>
    <row r="2" spans="1:11" x14ac:dyDescent="0.2">
      <c r="A2" t="s">
        <v>7</v>
      </c>
      <c r="B2" s="3">
        <v>120000</v>
      </c>
      <c r="D2" s="3"/>
      <c r="E2" s="3">
        <v>120000</v>
      </c>
      <c r="F2" s="3"/>
      <c r="H2" s="4"/>
      <c r="I2" s="4"/>
    </row>
    <row r="3" spans="1:11" x14ac:dyDescent="0.2">
      <c r="A3" t="s">
        <v>8</v>
      </c>
      <c r="B3" s="3">
        <v>20000</v>
      </c>
      <c r="D3" s="3"/>
      <c r="E3" s="3">
        <v>20000</v>
      </c>
      <c r="F3" s="3"/>
      <c r="H3" s="4"/>
      <c r="I3" s="4"/>
    </row>
    <row r="4" spans="1:11" x14ac:dyDescent="0.2">
      <c r="A4" t="s">
        <v>9</v>
      </c>
      <c r="B4">
        <v>12</v>
      </c>
      <c r="E4">
        <v>12</v>
      </c>
      <c r="H4" s="4"/>
      <c r="I4" s="4"/>
    </row>
    <row r="5" spans="1:11" x14ac:dyDescent="0.2">
      <c r="A5" t="s">
        <v>10</v>
      </c>
      <c r="B5" s="4">
        <v>0.1</v>
      </c>
      <c r="D5" s="4"/>
      <c r="E5" s="4">
        <v>0.1</v>
      </c>
      <c r="F5" s="4"/>
      <c r="H5" s="4"/>
      <c r="I5" s="4"/>
    </row>
    <row r="6" spans="1:11" x14ac:dyDescent="0.2">
      <c r="A6" t="s">
        <v>11</v>
      </c>
      <c r="B6" s="3">
        <v>6000</v>
      </c>
      <c r="D6" s="3"/>
      <c r="E6" s="3">
        <v>6000</v>
      </c>
      <c r="F6" s="3"/>
      <c r="H6" s="4"/>
      <c r="I6" s="4"/>
    </row>
    <row r="7" spans="1:11" x14ac:dyDescent="0.2">
      <c r="A7" t="s">
        <v>12</v>
      </c>
      <c r="B7" s="3">
        <v>55000</v>
      </c>
      <c r="D7" s="3"/>
      <c r="E7" s="3">
        <v>55000</v>
      </c>
      <c r="F7" s="3"/>
      <c r="H7" s="4"/>
      <c r="I7" s="4"/>
    </row>
    <row r="8" spans="1:11" x14ac:dyDescent="0.2">
      <c r="A8" t="s">
        <v>13</v>
      </c>
      <c r="B8">
        <v>1</v>
      </c>
      <c r="E8">
        <v>1</v>
      </c>
      <c r="H8" s="4"/>
      <c r="I8" s="4"/>
    </row>
    <row r="9" spans="1:11" x14ac:dyDescent="0.2">
      <c r="A9" t="s">
        <v>14</v>
      </c>
      <c r="B9">
        <v>0.2</v>
      </c>
      <c r="E9">
        <v>0.2</v>
      </c>
      <c r="H9" s="4"/>
      <c r="I9" s="4"/>
    </row>
    <row r="10" spans="1:11" x14ac:dyDescent="0.2">
      <c r="A10" s="1" t="s">
        <v>15</v>
      </c>
      <c r="D10" s="7" t="s">
        <v>16</v>
      </c>
      <c r="E10" s="7"/>
      <c r="F10" s="7"/>
      <c r="H10" s="7"/>
      <c r="I10" s="7"/>
    </row>
    <row r="11" spans="1:11" x14ac:dyDescent="0.2">
      <c r="A11" t="s">
        <v>18</v>
      </c>
      <c r="B11" s="8">
        <f>1/(1+B5)^B4</f>
        <v>0.31863081771035656</v>
      </c>
      <c r="H11" s="7"/>
      <c r="I11" s="7"/>
    </row>
    <row r="12" spans="1:11" x14ac:dyDescent="0.2">
      <c r="A12" t="s">
        <v>20</v>
      </c>
      <c r="B12" s="8">
        <f>PV(B5,B4,-1)</f>
        <v>6.813691822896434</v>
      </c>
      <c r="H12" s="7"/>
      <c r="I12" s="7"/>
    </row>
    <row r="13" spans="1:11" x14ac:dyDescent="0.2">
      <c r="A13" t="s">
        <v>21</v>
      </c>
      <c r="B13">
        <f>B4-B8</f>
        <v>11</v>
      </c>
      <c r="D13" s="20" t="s">
        <v>57</v>
      </c>
      <c r="H13" s="7"/>
      <c r="I13" s="7"/>
    </row>
    <row r="14" spans="1:11" x14ac:dyDescent="0.2">
      <c r="A14" t="s">
        <v>22</v>
      </c>
      <c r="B14" s="8">
        <f>PV(B5,B13,-1)</f>
        <v>6.495061005186078</v>
      </c>
      <c r="H14" s="7"/>
      <c r="I14" s="7"/>
    </row>
    <row r="15" spans="1:11" x14ac:dyDescent="0.2">
      <c r="A15" t="s">
        <v>23</v>
      </c>
      <c r="B15" s="8">
        <f>1/(1+B5)^B8</f>
        <v>0.90909090909090906</v>
      </c>
      <c r="D15" s="59" t="s">
        <v>249</v>
      </c>
    </row>
    <row r="16" spans="1:11" ht="13.5" thickBot="1" x14ac:dyDescent="0.25">
      <c r="A16" t="s">
        <v>24</v>
      </c>
      <c r="B16" s="8">
        <f>B14*B15</f>
        <v>5.9046009138055249</v>
      </c>
    </row>
    <row r="17" spans="1:9" x14ac:dyDescent="0.2">
      <c r="A17" s="1" t="s">
        <v>26</v>
      </c>
      <c r="D17" s="9" t="s">
        <v>44</v>
      </c>
      <c r="E17" s="10"/>
      <c r="F17" s="10"/>
      <c r="G17" s="10"/>
      <c r="H17" s="10"/>
      <c r="I17" s="11"/>
    </row>
    <row r="18" spans="1:9" x14ac:dyDescent="0.2">
      <c r="A18" t="s">
        <v>27</v>
      </c>
      <c r="B18" s="3">
        <f>-B2+B3*B11-B6*B12+B7*(1-B9)*B16</f>
        <v>105292.9056242716</v>
      </c>
      <c r="D18" s="12"/>
      <c r="E18" s="13"/>
      <c r="F18" s="13"/>
      <c r="G18" s="13"/>
      <c r="H18" s="13"/>
      <c r="I18" s="14"/>
    </row>
    <row r="19" spans="1:9" x14ac:dyDescent="0.2">
      <c r="D19" s="12" t="s">
        <v>45</v>
      </c>
      <c r="E19" s="13"/>
      <c r="F19" s="13"/>
      <c r="G19" s="13"/>
      <c r="H19" s="13" t="s">
        <v>40</v>
      </c>
      <c r="I19" s="14"/>
    </row>
    <row r="20" spans="1:9" x14ac:dyDescent="0.2">
      <c r="D20" s="12"/>
      <c r="E20" s="13"/>
      <c r="F20" s="13"/>
      <c r="G20" s="13"/>
      <c r="H20" s="13"/>
      <c r="I20" s="14"/>
    </row>
    <row r="21" spans="1:9" x14ac:dyDescent="0.2">
      <c r="D21" s="12" t="s">
        <v>46</v>
      </c>
      <c r="E21" s="13" t="s">
        <v>47</v>
      </c>
      <c r="F21" s="13"/>
      <c r="G21" s="13"/>
      <c r="H21" s="13" t="s">
        <v>46</v>
      </c>
      <c r="I21" s="14" t="s">
        <v>41</v>
      </c>
    </row>
    <row r="22" spans="1:9" x14ac:dyDescent="0.2">
      <c r="D22" s="12" t="s">
        <v>48</v>
      </c>
      <c r="E22" s="13" t="s">
        <v>49</v>
      </c>
      <c r="F22" s="13"/>
      <c r="G22" s="13"/>
      <c r="H22" s="13" t="s">
        <v>48</v>
      </c>
      <c r="I22" s="14" t="s">
        <v>43</v>
      </c>
    </row>
    <row r="23" spans="1:9" x14ac:dyDescent="0.2">
      <c r="D23" s="12"/>
      <c r="E23" s="13"/>
      <c r="F23" s="13"/>
      <c r="G23" s="13"/>
      <c r="H23" s="13"/>
      <c r="I23" s="14"/>
    </row>
    <row r="24" spans="1:9" x14ac:dyDescent="0.2">
      <c r="D24" s="12"/>
      <c r="E24" s="13"/>
      <c r="F24" s="13"/>
      <c r="G24" s="13"/>
      <c r="H24" s="13"/>
      <c r="I24" s="14"/>
    </row>
    <row r="25" spans="1:9" x14ac:dyDescent="0.2">
      <c r="D25" s="12" t="s">
        <v>50</v>
      </c>
      <c r="E25" s="13"/>
      <c r="F25" s="13"/>
      <c r="G25" s="13"/>
      <c r="H25" s="13"/>
      <c r="I25" s="14"/>
    </row>
    <row r="26" spans="1:9" x14ac:dyDescent="0.2">
      <c r="D26" s="12"/>
      <c r="E26" s="13"/>
      <c r="F26" s="13"/>
      <c r="G26" s="13"/>
      <c r="H26" s="13"/>
      <c r="I26" s="14"/>
    </row>
    <row r="27" spans="1:9" x14ac:dyDescent="0.2">
      <c r="D27" s="12" t="s">
        <v>51</v>
      </c>
      <c r="E27" s="13">
        <v>6</v>
      </c>
      <c r="F27" s="13"/>
      <c r="G27" s="13"/>
      <c r="H27" s="13"/>
      <c r="I27" s="14"/>
    </row>
    <row r="28" spans="1:9" x14ac:dyDescent="0.2">
      <c r="D28" s="12" t="s">
        <v>52</v>
      </c>
      <c r="E28" s="13">
        <v>1</v>
      </c>
      <c r="F28" s="13"/>
      <c r="G28" s="13"/>
      <c r="H28" s="13"/>
      <c r="I28" s="14"/>
    </row>
    <row r="29" spans="1:9" ht="13.5" thickBot="1" x14ac:dyDescent="0.25">
      <c r="D29" s="17" t="s">
        <v>53</v>
      </c>
      <c r="E29" s="18">
        <v>24</v>
      </c>
      <c r="F29" s="18"/>
      <c r="G29" s="18"/>
      <c r="H29" s="18"/>
      <c r="I29" s="19"/>
    </row>
  </sheetData>
  <phoneticPr fontId="0" type="noConversion"/>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B29"/>
  <sheetViews>
    <sheetView workbookViewId="0">
      <selection activeCell="L1" sqref="L1"/>
    </sheetView>
  </sheetViews>
  <sheetFormatPr defaultColWidth="8.85546875" defaultRowHeight="12.75" x14ac:dyDescent="0.2"/>
  <cols>
    <col min="1" max="1" width="10.28515625" bestFit="1" customWidth="1"/>
    <col min="2" max="2" width="19.85546875" bestFit="1" customWidth="1"/>
  </cols>
  <sheetData>
    <row r="1" spans="1:2" x14ac:dyDescent="0.2">
      <c r="A1" s="1" t="s">
        <v>67</v>
      </c>
    </row>
    <row r="2" spans="1:2" x14ac:dyDescent="0.2">
      <c r="A2" t="s">
        <v>59</v>
      </c>
    </row>
    <row r="4" spans="1:2" x14ac:dyDescent="0.2">
      <c r="A4" s="21" t="s">
        <v>60</v>
      </c>
      <c r="B4" s="25" t="s">
        <v>68</v>
      </c>
    </row>
    <row r="5" spans="1:2" x14ac:dyDescent="0.2">
      <c r="A5" s="21" t="s">
        <v>61</v>
      </c>
      <c r="B5" s="26" t="s">
        <v>69</v>
      </c>
    </row>
    <row r="6" spans="1:2" x14ac:dyDescent="0.2">
      <c r="A6" s="21" t="s">
        <v>62</v>
      </c>
      <c r="B6" s="27" t="s">
        <v>70</v>
      </c>
    </row>
    <row r="7" spans="1:2" x14ac:dyDescent="0.2">
      <c r="A7" s="21" t="s">
        <v>63</v>
      </c>
      <c r="B7" s="22" t="s">
        <v>64</v>
      </c>
    </row>
    <row r="8" spans="1:2" x14ac:dyDescent="0.2">
      <c r="A8" s="21" t="s">
        <v>65</v>
      </c>
      <c r="B8" s="22" t="s">
        <v>66</v>
      </c>
    </row>
    <row r="10" spans="1:2" x14ac:dyDescent="0.2">
      <c r="A10" s="23" t="s">
        <v>9</v>
      </c>
      <c r="B10" s="24" t="s">
        <v>27</v>
      </c>
    </row>
    <row r="11" spans="1:2" x14ac:dyDescent="0.2">
      <c r="A11" s="23">
        <v>6</v>
      </c>
      <c r="B11" s="24">
        <v>16789.385200000001</v>
      </c>
    </row>
    <row r="12" spans="1:2" x14ac:dyDescent="0.2">
      <c r="A12" s="23">
        <v>7</v>
      </c>
      <c r="B12" s="24">
        <v>35263.077400000002</v>
      </c>
    </row>
    <row r="13" spans="1:2" x14ac:dyDescent="0.2">
      <c r="A13" s="23">
        <v>8</v>
      </c>
      <c r="B13" s="24">
        <v>52057.343099999998</v>
      </c>
    </row>
    <row r="14" spans="1:2" x14ac:dyDescent="0.2">
      <c r="A14" s="23">
        <v>9</v>
      </c>
      <c r="B14" s="24">
        <v>67324.857399999994</v>
      </c>
    </row>
    <row r="15" spans="1:2" x14ac:dyDescent="0.2">
      <c r="A15" s="23">
        <v>10</v>
      </c>
      <c r="B15" s="24">
        <v>81204.415800000002</v>
      </c>
    </row>
    <row r="16" spans="1:2" x14ac:dyDescent="0.2">
      <c r="A16" s="23">
        <v>11</v>
      </c>
      <c r="B16" s="24">
        <v>93822.196200000006</v>
      </c>
    </row>
    <row r="17" spans="1:2" x14ac:dyDescent="0.2">
      <c r="A17" s="23">
        <v>12</v>
      </c>
      <c r="B17" s="24">
        <v>105292.9056</v>
      </c>
    </row>
    <row r="18" spans="1:2" x14ac:dyDescent="0.2">
      <c r="A18" s="23">
        <v>13</v>
      </c>
      <c r="B18" s="24">
        <v>115720.8233</v>
      </c>
    </row>
    <row r="19" spans="1:2" x14ac:dyDescent="0.2">
      <c r="A19" s="23">
        <v>14</v>
      </c>
      <c r="B19" s="24">
        <v>125200.7484</v>
      </c>
    </row>
    <row r="20" spans="1:2" x14ac:dyDescent="0.2">
      <c r="A20" s="23">
        <v>15</v>
      </c>
      <c r="B20" s="24">
        <v>133818.8622</v>
      </c>
    </row>
    <row r="21" spans="1:2" x14ac:dyDescent="0.2">
      <c r="A21" s="23">
        <v>16</v>
      </c>
      <c r="B21" s="24">
        <v>141653.5111</v>
      </c>
    </row>
    <row r="22" spans="1:2" x14ac:dyDescent="0.2">
      <c r="A22" s="23">
        <v>17</v>
      </c>
      <c r="B22" s="24">
        <v>148775.9192</v>
      </c>
    </row>
    <row r="23" spans="1:2" x14ac:dyDescent="0.2">
      <c r="A23" s="23">
        <v>18</v>
      </c>
      <c r="B23" s="24">
        <v>155250.83559999999</v>
      </c>
    </row>
    <row r="24" spans="1:2" x14ac:dyDescent="0.2">
      <c r="A24" s="23">
        <v>19</v>
      </c>
      <c r="B24" s="24">
        <v>161137.12330000001</v>
      </c>
    </row>
    <row r="25" spans="1:2" x14ac:dyDescent="0.2">
      <c r="A25" s="23">
        <v>20</v>
      </c>
      <c r="B25" s="24">
        <v>166488.29389999999</v>
      </c>
    </row>
    <row r="26" spans="1:2" x14ac:dyDescent="0.2">
      <c r="A26" s="23">
        <v>21</v>
      </c>
      <c r="B26" s="24">
        <v>171352.9945</v>
      </c>
    </row>
    <row r="27" spans="1:2" x14ac:dyDescent="0.2">
      <c r="A27" s="23">
        <v>22</v>
      </c>
      <c r="B27" s="24">
        <v>175775.44949999999</v>
      </c>
    </row>
    <row r="28" spans="1:2" x14ac:dyDescent="0.2">
      <c r="A28" s="23">
        <v>23</v>
      </c>
      <c r="B28" s="24">
        <v>179795.86319999999</v>
      </c>
    </row>
    <row r="29" spans="1:2" x14ac:dyDescent="0.2">
      <c r="A29" s="23">
        <v>24</v>
      </c>
      <c r="B29" s="24">
        <v>183450.78469999999</v>
      </c>
    </row>
  </sheetData>
  <pageMargins left="0.7" right="0.7" top="0.75" bottom="0.75" header="0.3" footer="0.3"/>
  <pageSetup fitToHeight="0"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K31"/>
  <sheetViews>
    <sheetView workbookViewId="0">
      <selection activeCell="C1" sqref="C1"/>
    </sheetView>
  </sheetViews>
  <sheetFormatPr defaultColWidth="8.85546875" defaultRowHeight="12.75" x14ac:dyDescent="0.2"/>
  <cols>
    <col min="1" max="1" width="16" bestFit="1" customWidth="1"/>
    <col min="2" max="2" width="10.42578125" bestFit="1" customWidth="1"/>
    <col min="4" max="4" width="12.28515625" bestFit="1" customWidth="1"/>
    <col min="5" max="5" width="9.85546875" bestFit="1" customWidth="1"/>
    <col min="6" max="6" width="13.42578125" bestFit="1" customWidth="1"/>
    <col min="8" max="8" width="12.7109375" bestFit="1" customWidth="1"/>
    <col min="9" max="9" width="12.42578125" bestFit="1" customWidth="1"/>
  </cols>
  <sheetData>
    <row r="1" spans="1:11" x14ac:dyDescent="0.2">
      <c r="A1" s="1" t="s">
        <v>0</v>
      </c>
      <c r="B1" s="1" t="s">
        <v>1</v>
      </c>
      <c r="D1" s="1" t="s">
        <v>2</v>
      </c>
      <c r="E1" s="1" t="s">
        <v>3</v>
      </c>
      <c r="F1" s="1" t="s">
        <v>4</v>
      </c>
      <c r="G1" s="1"/>
      <c r="H1" s="1" t="s">
        <v>5</v>
      </c>
      <c r="I1" s="1" t="s">
        <v>6</v>
      </c>
      <c r="K1" s="2"/>
    </row>
    <row r="2" spans="1:11" x14ac:dyDescent="0.2">
      <c r="A2" t="s">
        <v>7</v>
      </c>
      <c r="B2" s="3">
        <v>120000</v>
      </c>
      <c r="D2" s="3">
        <v>108000</v>
      </c>
      <c r="E2" s="3">
        <v>120000</v>
      </c>
      <c r="F2" s="3">
        <v>180000</v>
      </c>
      <c r="H2" s="4">
        <v>0.9</v>
      </c>
      <c r="I2" s="4">
        <v>1.5</v>
      </c>
    </row>
    <row r="3" spans="1:11" x14ac:dyDescent="0.2">
      <c r="A3" t="s">
        <v>8</v>
      </c>
      <c r="B3" s="3">
        <v>20000</v>
      </c>
      <c r="D3" s="3">
        <v>0</v>
      </c>
      <c r="E3" s="3">
        <v>20000</v>
      </c>
      <c r="F3" s="3">
        <v>30000</v>
      </c>
      <c r="H3" s="4">
        <v>0</v>
      </c>
      <c r="I3" s="4">
        <v>1.5</v>
      </c>
    </row>
    <row r="4" spans="1:11" x14ac:dyDescent="0.2">
      <c r="A4" t="s">
        <v>9</v>
      </c>
      <c r="B4" s="5">
        <v>12</v>
      </c>
      <c r="D4">
        <v>6</v>
      </c>
      <c r="E4">
        <v>12</v>
      </c>
      <c r="F4">
        <v>24</v>
      </c>
      <c r="H4" s="4">
        <v>0.5</v>
      </c>
      <c r="I4" s="4">
        <v>2</v>
      </c>
    </row>
    <row r="5" spans="1:11" x14ac:dyDescent="0.2">
      <c r="A5" t="s">
        <v>10</v>
      </c>
      <c r="B5" s="6">
        <v>0.1</v>
      </c>
      <c r="D5" s="4">
        <v>0.06</v>
      </c>
      <c r="E5" s="4">
        <v>0.1</v>
      </c>
      <c r="F5" s="4">
        <v>0.2</v>
      </c>
      <c r="H5" s="4">
        <v>0.6</v>
      </c>
      <c r="I5" s="4">
        <v>2</v>
      </c>
    </row>
    <row r="6" spans="1:11" x14ac:dyDescent="0.2">
      <c r="A6" t="s">
        <v>11</v>
      </c>
      <c r="B6" s="3">
        <v>6000</v>
      </c>
      <c r="D6" s="3">
        <v>4800</v>
      </c>
      <c r="E6" s="3">
        <v>6000</v>
      </c>
      <c r="F6" s="3">
        <v>7500</v>
      </c>
      <c r="H6" s="4">
        <v>0.8</v>
      </c>
      <c r="I6" s="4">
        <v>1.25</v>
      </c>
    </row>
    <row r="7" spans="1:11" x14ac:dyDescent="0.2">
      <c r="A7" t="s">
        <v>12</v>
      </c>
      <c r="B7" s="3">
        <v>55000</v>
      </c>
      <c r="D7" s="3">
        <v>33000</v>
      </c>
      <c r="E7" s="3">
        <v>55000</v>
      </c>
      <c r="F7" s="3">
        <v>68750</v>
      </c>
      <c r="H7" s="4">
        <v>0.6</v>
      </c>
      <c r="I7" s="4">
        <v>1.25</v>
      </c>
    </row>
    <row r="8" spans="1:11" x14ac:dyDescent="0.2">
      <c r="A8" t="s">
        <v>13</v>
      </c>
      <c r="B8" s="5">
        <v>1</v>
      </c>
      <c r="D8">
        <v>0</v>
      </c>
      <c r="E8">
        <v>1</v>
      </c>
      <c r="F8">
        <v>3</v>
      </c>
      <c r="H8" s="4">
        <v>0</v>
      </c>
      <c r="I8" s="4">
        <v>3</v>
      </c>
    </row>
    <row r="9" spans="1:11" x14ac:dyDescent="0.2">
      <c r="A9" t="s">
        <v>14</v>
      </c>
      <c r="B9" s="5">
        <v>0.2</v>
      </c>
      <c r="D9">
        <v>0</v>
      </c>
      <c r="E9">
        <v>0.2</v>
      </c>
      <c r="F9">
        <v>0.4</v>
      </c>
      <c r="H9" s="4">
        <v>0</v>
      </c>
      <c r="I9" s="4">
        <v>2</v>
      </c>
    </row>
    <row r="10" spans="1:11" x14ac:dyDescent="0.2">
      <c r="A10" s="1" t="s">
        <v>15</v>
      </c>
      <c r="D10" s="7" t="s">
        <v>16</v>
      </c>
      <c r="E10" s="7"/>
      <c r="F10" s="7"/>
      <c r="H10" s="7" t="s">
        <v>17</v>
      </c>
      <c r="I10" s="7"/>
    </row>
    <row r="11" spans="1:11" x14ac:dyDescent="0.2">
      <c r="A11" t="s">
        <v>18</v>
      </c>
      <c r="B11" s="8">
        <f>1/(1+B5)^B4</f>
        <v>0.31863081771035656</v>
      </c>
      <c r="H11" s="7" t="s">
        <v>19</v>
      </c>
      <c r="I11" s="7"/>
    </row>
    <row r="12" spans="1:11" x14ac:dyDescent="0.2">
      <c r="A12" t="s">
        <v>20</v>
      </c>
      <c r="B12" s="8">
        <f>PV(B5,B4,-1)</f>
        <v>6.813691822896434</v>
      </c>
      <c r="H12" s="7"/>
      <c r="I12" s="7"/>
    </row>
    <row r="13" spans="1:11" x14ac:dyDescent="0.2">
      <c r="A13" t="s">
        <v>21</v>
      </c>
      <c r="B13">
        <f>B4-B8</f>
        <v>11</v>
      </c>
      <c r="D13" s="20" t="s">
        <v>58</v>
      </c>
      <c r="H13" s="7"/>
      <c r="I13" s="7"/>
    </row>
    <row r="14" spans="1:11" x14ac:dyDescent="0.2">
      <c r="A14" t="s">
        <v>22</v>
      </c>
      <c r="B14" s="8">
        <f>PV(B5,B13,-1)</f>
        <v>6.495061005186078</v>
      </c>
      <c r="H14" s="7"/>
      <c r="I14" s="7"/>
    </row>
    <row r="15" spans="1:11" x14ac:dyDescent="0.2">
      <c r="A15" t="s">
        <v>23</v>
      </c>
      <c r="B15" s="8">
        <f>1/(1+B5)^B8</f>
        <v>0.90909090909090906</v>
      </c>
      <c r="D15" s="59" t="s">
        <v>250</v>
      </c>
    </row>
    <row r="16" spans="1:11" ht="13.5" thickBot="1" x14ac:dyDescent="0.25">
      <c r="A16" t="s">
        <v>24</v>
      </c>
      <c r="B16" s="8">
        <f>B14*B15</f>
        <v>5.9046009138055249</v>
      </c>
    </row>
    <row r="17" spans="1:9" x14ac:dyDescent="0.2">
      <c r="A17" s="1" t="s">
        <v>26</v>
      </c>
      <c r="D17" s="9" t="s">
        <v>25</v>
      </c>
      <c r="E17" s="10"/>
      <c r="F17" s="10"/>
      <c r="G17" s="10"/>
      <c r="H17" s="10"/>
      <c r="I17" s="11"/>
    </row>
    <row r="18" spans="1:9" x14ac:dyDescent="0.2">
      <c r="A18" t="s">
        <v>27</v>
      </c>
      <c r="B18" s="3">
        <f>-B2+B3*B11-B6*B12+B7*(1-B9)*B16</f>
        <v>105292.9056242716</v>
      </c>
      <c r="D18" s="12"/>
      <c r="E18" s="13"/>
      <c r="F18" s="13"/>
      <c r="G18" s="13"/>
      <c r="H18" s="13"/>
      <c r="I18" s="14"/>
    </row>
    <row r="19" spans="1:9" x14ac:dyDescent="0.2">
      <c r="D19" s="12" t="s">
        <v>28</v>
      </c>
      <c r="E19" s="13"/>
      <c r="F19" s="13"/>
      <c r="G19" s="13"/>
      <c r="H19" s="13" t="s">
        <v>29</v>
      </c>
      <c r="I19" s="14"/>
    </row>
    <row r="20" spans="1:9" x14ac:dyDescent="0.2">
      <c r="D20" s="12"/>
      <c r="E20" s="13"/>
      <c r="F20" s="13"/>
      <c r="G20" s="13"/>
      <c r="H20" s="13"/>
      <c r="I20" s="14"/>
    </row>
    <row r="21" spans="1:9" x14ac:dyDescent="0.2">
      <c r="D21" s="12" t="s">
        <v>30</v>
      </c>
      <c r="E21" s="13" t="s">
        <v>31</v>
      </c>
      <c r="F21" s="13"/>
      <c r="G21" s="13"/>
      <c r="H21" s="13" t="s">
        <v>32</v>
      </c>
      <c r="I21" s="14" t="s">
        <v>33</v>
      </c>
    </row>
    <row r="22" spans="1:9" x14ac:dyDescent="0.2">
      <c r="D22" s="12" t="s">
        <v>34</v>
      </c>
      <c r="E22" s="13" t="s">
        <v>35</v>
      </c>
      <c r="F22" s="13"/>
      <c r="G22" s="13"/>
      <c r="H22" s="13" t="s">
        <v>36</v>
      </c>
      <c r="I22" s="14" t="s">
        <v>37</v>
      </c>
    </row>
    <row r="23" spans="1:9" x14ac:dyDescent="0.2">
      <c r="D23" s="12"/>
      <c r="E23" s="13"/>
      <c r="F23" s="13"/>
      <c r="G23" s="13"/>
      <c r="H23" s="15" t="s">
        <v>38</v>
      </c>
      <c r="I23" s="14" t="s">
        <v>39</v>
      </c>
    </row>
    <row r="24" spans="1:9" x14ac:dyDescent="0.2">
      <c r="D24" s="12"/>
      <c r="E24" s="13"/>
      <c r="F24" s="13"/>
      <c r="G24" s="13"/>
      <c r="H24" s="13"/>
      <c r="I24" s="14"/>
    </row>
    <row r="25" spans="1:9" x14ac:dyDescent="0.2">
      <c r="D25" s="12" t="s">
        <v>40</v>
      </c>
      <c r="E25" s="13"/>
      <c r="F25" s="13"/>
      <c r="G25" s="13"/>
      <c r="H25" s="15" t="s">
        <v>54</v>
      </c>
      <c r="I25" s="14"/>
    </row>
    <row r="26" spans="1:9" x14ac:dyDescent="0.2">
      <c r="D26" s="12"/>
      <c r="E26" s="13"/>
      <c r="F26" s="13"/>
      <c r="G26" s="13"/>
      <c r="H26" s="13" t="s">
        <v>55</v>
      </c>
      <c r="I26" s="14"/>
    </row>
    <row r="27" spans="1:9" x14ac:dyDescent="0.2">
      <c r="D27" s="12" t="s">
        <v>46</v>
      </c>
      <c r="E27" s="13" t="s">
        <v>41</v>
      </c>
      <c r="F27" s="13"/>
      <c r="G27" s="13"/>
      <c r="H27" s="13" t="s">
        <v>42</v>
      </c>
      <c r="I27" s="16">
        <v>5</v>
      </c>
    </row>
    <row r="28" spans="1:9" ht="13.5" thickBot="1" x14ac:dyDescent="0.25">
      <c r="D28" s="17" t="s">
        <v>48</v>
      </c>
      <c r="E28" s="18" t="s">
        <v>43</v>
      </c>
      <c r="F28" s="18"/>
      <c r="G28" s="18"/>
      <c r="H28" s="18" t="s">
        <v>56</v>
      </c>
      <c r="I28" s="19"/>
    </row>
    <row r="31" spans="1:9" x14ac:dyDescent="0.2">
      <c r="D31" s="13"/>
      <c r="E31" s="13"/>
      <c r="F31" s="13"/>
      <c r="G31" s="13"/>
      <c r="H31" s="13"/>
      <c r="I31" s="13"/>
    </row>
  </sheetData>
  <phoneticPr fontId="0" type="noConversion"/>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K42"/>
  <sheetViews>
    <sheetView workbookViewId="0">
      <selection activeCell="K1" sqref="K1"/>
    </sheetView>
  </sheetViews>
  <sheetFormatPr defaultColWidth="8.85546875" defaultRowHeight="12.75" x14ac:dyDescent="0.2"/>
  <cols>
    <col min="1" max="1" width="12.28515625" bestFit="1" customWidth="1"/>
    <col min="2" max="2" width="10.42578125" bestFit="1" customWidth="1"/>
    <col min="3" max="3" width="10.140625" bestFit="1" customWidth="1"/>
    <col min="4" max="4" width="10.85546875" bestFit="1" customWidth="1"/>
    <col min="5" max="5" width="7.42578125" customWidth="1"/>
    <col min="6" max="8" width="8.42578125" customWidth="1"/>
    <col min="9" max="9" width="7.7109375" customWidth="1"/>
  </cols>
  <sheetData>
    <row r="1" spans="1:9" x14ac:dyDescent="0.2">
      <c r="A1" s="1" t="s">
        <v>67</v>
      </c>
    </row>
    <row r="2" spans="1:9" x14ac:dyDescent="0.2">
      <c r="A2" t="s">
        <v>71</v>
      </c>
    </row>
    <row r="3" spans="1:9" x14ac:dyDescent="0.2">
      <c r="A3" t="s">
        <v>72</v>
      </c>
    </row>
    <row r="5" spans="1:9" x14ac:dyDescent="0.2">
      <c r="A5" s="22" t="s">
        <v>73</v>
      </c>
      <c r="B5" s="51" t="s">
        <v>68</v>
      </c>
      <c r="E5" s="22" t="s">
        <v>75</v>
      </c>
      <c r="F5" s="53" t="s">
        <v>70</v>
      </c>
    </row>
    <row r="6" spans="1:9" x14ac:dyDescent="0.2">
      <c r="A6" s="22" t="s">
        <v>74</v>
      </c>
      <c r="B6" s="52" t="s">
        <v>69</v>
      </c>
      <c r="E6" s="22" t="s">
        <v>76</v>
      </c>
      <c r="F6" t="s">
        <v>77</v>
      </c>
    </row>
    <row r="8" spans="1:9" x14ac:dyDescent="0.2">
      <c r="E8" s="7" t="s">
        <v>27</v>
      </c>
      <c r="F8" s="7"/>
      <c r="G8" s="7"/>
    </row>
    <row r="9" spans="1:9" x14ac:dyDescent="0.2">
      <c r="B9" s="29" t="s">
        <v>78</v>
      </c>
      <c r="C9" s="7"/>
      <c r="D9" s="7"/>
      <c r="E9" s="29" t="s">
        <v>79</v>
      </c>
      <c r="F9" s="7"/>
      <c r="G9" s="7"/>
      <c r="I9" s="22" t="s">
        <v>80</v>
      </c>
    </row>
    <row r="10" spans="1:9" x14ac:dyDescent="0.2">
      <c r="A10" s="13" t="s">
        <v>81</v>
      </c>
      <c r="B10" s="30" t="s">
        <v>85</v>
      </c>
      <c r="C10" s="30" t="s">
        <v>36</v>
      </c>
      <c r="D10" s="37" t="s">
        <v>86</v>
      </c>
      <c r="E10" s="30" t="s">
        <v>87</v>
      </c>
      <c r="F10" s="30" t="s">
        <v>82</v>
      </c>
      <c r="G10" s="37" t="s">
        <v>88</v>
      </c>
      <c r="H10" s="30" t="s">
        <v>83</v>
      </c>
      <c r="I10" s="30" t="s">
        <v>84</v>
      </c>
    </row>
    <row r="11" spans="1:9" x14ac:dyDescent="0.2">
      <c r="A11" s="31" t="s">
        <v>12</v>
      </c>
      <c r="B11" s="3">
        <v>33000</v>
      </c>
      <c r="C11" s="3">
        <v>55000</v>
      </c>
      <c r="D11" s="33">
        <v>68750</v>
      </c>
      <c r="E11" s="3">
        <v>1371.93</v>
      </c>
      <c r="F11" s="3">
        <v>105292.9056</v>
      </c>
      <c r="G11" s="33">
        <v>170243.52</v>
      </c>
      <c r="H11" s="3">
        <v>168871.59</v>
      </c>
      <c r="I11" s="28">
        <v>0.24996331131342972</v>
      </c>
    </row>
    <row r="12" spans="1:9" x14ac:dyDescent="0.2">
      <c r="A12" s="32" t="s">
        <v>9</v>
      </c>
      <c r="B12" s="5">
        <v>6</v>
      </c>
      <c r="C12" s="5">
        <v>12</v>
      </c>
      <c r="D12" s="34">
        <v>24</v>
      </c>
      <c r="E12" s="3">
        <v>16789.39</v>
      </c>
      <c r="F12" s="3">
        <v>105292.9056</v>
      </c>
      <c r="G12" s="36">
        <v>183450.78</v>
      </c>
      <c r="H12" s="3">
        <v>166661.39000000001</v>
      </c>
      <c r="I12" s="28">
        <v>0.24346306411380603</v>
      </c>
    </row>
    <row r="13" spans="1:9" x14ac:dyDescent="0.2">
      <c r="A13" s="32" t="s">
        <v>10</v>
      </c>
      <c r="B13" s="6">
        <v>0.2</v>
      </c>
      <c r="C13" s="6">
        <v>0.1</v>
      </c>
      <c r="D13" s="35">
        <v>0.06</v>
      </c>
      <c r="E13" s="3">
        <v>14266.7</v>
      </c>
      <c r="F13" s="3">
        <v>105292.9056</v>
      </c>
      <c r="G13" s="36">
        <v>167016.01999999999</v>
      </c>
      <c r="H13" s="3">
        <v>152749.32</v>
      </c>
      <c r="I13" s="28">
        <v>0.20451334656712039</v>
      </c>
    </row>
    <row r="14" spans="1:9" x14ac:dyDescent="0.2">
      <c r="A14" s="32" t="s">
        <v>14</v>
      </c>
      <c r="B14" s="5">
        <v>0.4</v>
      </c>
      <c r="C14" s="5">
        <v>0.2</v>
      </c>
      <c r="D14" s="34">
        <v>0</v>
      </c>
      <c r="E14" s="3">
        <v>40342.300000000003</v>
      </c>
      <c r="F14" s="3">
        <v>105292.9056</v>
      </c>
      <c r="G14" s="36">
        <v>170243.52</v>
      </c>
      <c r="H14" s="3">
        <v>129901.22</v>
      </c>
      <c r="I14" s="28">
        <v>0.14790727779399385</v>
      </c>
    </row>
    <row r="15" spans="1:9" x14ac:dyDescent="0.2">
      <c r="A15" s="32" t="s">
        <v>13</v>
      </c>
      <c r="B15" s="5">
        <v>3</v>
      </c>
      <c r="C15" s="5">
        <v>1</v>
      </c>
      <c r="D15" s="34">
        <v>0</v>
      </c>
      <c r="E15" s="3">
        <v>35871.42</v>
      </c>
      <c r="F15" s="3">
        <v>105292.9056</v>
      </c>
      <c r="G15" s="36">
        <v>145292.91</v>
      </c>
      <c r="H15" s="3">
        <v>109421.49</v>
      </c>
      <c r="I15" s="28">
        <v>0.10494659027418399</v>
      </c>
    </row>
    <row r="16" spans="1:9" x14ac:dyDescent="0.2">
      <c r="A16" s="32" t="s">
        <v>7</v>
      </c>
      <c r="B16" s="3">
        <v>180000</v>
      </c>
      <c r="C16" s="3">
        <v>120000</v>
      </c>
      <c r="D16" s="36">
        <v>108000</v>
      </c>
      <c r="E16" s="3">
        <v>45292.91</v>
      </c>
      <c r="F16" s="3">
        <v>105292.9056</v>
      </c>
      <c r="G16" s="36">
        <v>117292.91</v>
      </c>
      <c r="H16" s="3">
        <v>72000</v>
      </c>
      <c r="I16" s="28">
        <v>4.5438928024551475E-2</v>
      </c>
    </row>
    <row r="17" spans="1:9" x14ac:dyDescent="0.2">
      <c r="A17" s="32" t="s">
        <v>11</v>
      </c>
      <c r="B17" s="3">
        <v>7500</v>
      </c>
      <c r="C17" s="3">
        <v>6000</v>
      </c>
      <c r="D17" s="36">
        <v>4800</v>
      </c>
      <c r="E17" s="3">
        <v>95072.37</v>
      </c>
      <c r="F17" s="3">
        <v>105292.9056</v>
      </c>
      <c r="G17" s="36">
        <v>113469.34</v>
      </c>
      <c r="H17" s="3">
        <v>18396.97</v>
      </c>
      <c r="I17" s="28">
        <v>2.9665774048865654E-3</v>
      </c>
    </row>
    <row r="18" spans="1:9" x14ac:dyDescent="0.2">
      <c r="A18" s="32" t="s">
        <v>8</v>
      </c>
      <c r="B18" s="3">
        <v>0</v>
      </c>
      <c r="C18" s="3">
        <v>20000</v>
      </c>
      <c r="D18" s="36">
        <v>30000</v>
      </c>
      <c r="E18" s="3">
        <v>98920.29</v>
      </c>
      <c r="F18" s="3">
        <v>105292.9056</v>
      </c>
      <c r="G18" s="36">
        <v>108479.21</v>
      </c>
      <c r="H18" s="3">
        <v>9558.92</v>
      </c>
      <c r="I18" s="28">
        <v>8.0090450802786995E-4</v>
      </c>
    </row>
    <row r="42" spans="11:11" x14ac:dyDescent="0.2">
      <c r="K42" s="59" t="s">
        <v>247</v>
      </c>
    </row>
  </sheetData>
  <pageMargins left="0.7" right="0.7" top="0.75" bottom="0.75" header="0.3" footer="0.3"/>
  <pageSetup fitToHeight="0"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Q63"/>
  <sheetViews>
    <sheetView tabSelected="1" workbookViewId="0">
      <selection activeCell="B1" sqref="B1"/>
    </sheetView>
  </sheetViews>
  <sheetFormatPr defaultColWidth="11.42578125" defaultRowHeight="12.75" x14ac:dyDescent="0.2"/>
  <cols>
    <col min="1" max="1" width="11.42578125" bestFit="1" customWidth="1"/>
    <col min="2" max="2" width="10.85546875" customWidth="1"/>
    <col min="3" max="3" width="9.42578125" customWidth="1"/>
    <col min="4" max="4" width="10.140625" customWidth="1"/>
    <col min="5" max="7" width="7" customWidth="1"/>
    <col min="8" max="8" width="7.28515625" customWidth="1"/>
    <col min="9" max="11" width="8.5703125" customWidth="1"/>
    <col min="13" max="13" width="9.7109375" customWidth="1"/>
    <col min="14" max="14" width="13.140625" bestFit="1" customWidth="1"/>
    <col min="15" max="15" width="11" bestFit="1" customWidth="1"/>
    <col min="17" max="17" width="9.7109375" customWidth="1"/>
    <col min="18" max="18" width="13.140625" bestFit="1" customWidth="1"/>
    <col min="19" max="19" width="11" bestFit="1" customWidth="1"/>
    <col min="21" max="21" width="9.7109375" customWidth="1"/>
    <col min="22" max="22" width="13.140625" bestFit="1" customWidth="1"/>
    <col min="23" max="23" width="11" bestFit="1" customWidth="1"/>
    <col min="25" max="25" width="9.7109375" customWidth="1"/>
    <col min="26" max="26" width="13.140625" bestFit="1" customWidth="1"/>
    <col min="27" max="27" width="11" bestFit="1" customWidth="1"/>
    <col min="29" max="29" width="9.7109375" customWidth="1"/>
    <col min="30" max="30" width="13.140625" bestFit="1" customWidth="1"/>
    <col min="31" max="31" width="11" bestFit="1" customWidth="1"/>
    <col min="33" max="33" width="9.7109375" customWidth="1"/>
    <col min="34" max="34" width="13.140625" bestFit="1" customWidth="1"/>
    <col min="35" max="35" width="11" bestFit="1" customWidth="1"/>
    <col min="37" max="37" width="9.7109375" customWidth="1"/>
    <col min="38" max="38" width="13.140625" bestFit="1" customWidth="1"/>
    <col min="39" max="39" width="11" bestFit="1" customWidth="1"/>
    <col min="41" max="41" width="9.7109375" customWidth="1"/>
    <col min="42" max="42" width="13.140625" bestFit="1" customWidth="1"/>
    <col min="43" max="43" width="11" bestFit="1" customWidth="1"/>
  </cols>
  <sheetData>
    <row r="1" spans="1:43" x14ac:dyDescent="0.2">
      <c r="A1" s="1" t="s">
        <v>67</v>
      </c>
      <c r="M1" t="s">
        <v>7</v>
      </c>
      <c r="Q1" t="s">
        <v>8</v>
      </c>
      <c r="U1" t="s">
        <v>9</v>
      </c>
      <c r="Y1" t="s">
        <v>10</v>
      </c>
      <c r="AC1" t="s">
        <v>11</v>
      </c>
      <c r="AG1" t="s">
        <v>12</v>
      </c>
      <c r="AK1" t="s">
        <v>13</v>
      </c>
      <c r="AO1" t="s">
        <v>14</v>
      </c>
    </row>
    <row r="2" spans="1:43" x14ac:dyDescent="0.2">
      <c r="A2" t="s">
        <v>71</v>
      </c>
      <c r="M2" t="s">
        <v>93</v>
      </c>
      <c r="N2" t="s">
        <v>94</v>
      </c>
      <c r="O2" t="s">
        <v>79</v>
      </c>
      <c r="Q2" t="s">
        <v>93</v>
      </c>
      <c r="R2" t="s">
        <v>94</v>
      </c>
      <c r="S2" t="s">
        <v>79</v>
      </c>
      <c r="U2" t="s">
        <v>93</v>
      </c>
      <c r="V2" t="s">
        <v>94</v>
      </c>
      <c r="W2" t="s">
        <v>79</v>
      </c>
      <c r="Y2" t="s">
        <v>93</v>
      </c>
      <c r="Z2" t="s">
        <v>94</v>
      </c>
      <c r="AA2" t="s">
        <v>79</v>
      </c>
      <c r="AC2" t="s">
        <v>93</v>
      </c>
      <c r="AD2" t="s">
        <v>94</v>
      </c>
      <c r="AE2" t="s">
        <v>79</v>
      </c>
      <c r="AG2" t="s">
        <v>93</v>
      </c>
      <c r="AH2" t="s">
        <v>94</v>
      </c>
      <c r="AI2" t="s">
        <v>79</v>
      </c>
      <c r="AK2" t="s">
        <v>93</v>
      </c>
      <c r="AL2" t="s">
        <v>94</v>
      </c>
      <c r="AM2" t="s">
        <v>79</v>
      </c>
      <c r="AO2" t="s">
        <v>93</v>
      </c>
      <c r="AP2" t="s">
        <v>94</v>
      </c>
      <c r="AQ2" t="s">
        <v>79</v>
      </c>
    </row>
    <row r="3" spans="1:43" x14ac:dyDescent="0.2">
      <c r="A3" t="s">
        <v>72</v>
      </c>
      <c r="M3" s="3">
        <v>108000</v>
      </c>
      <c r="N3" s="28">
        <v>0.9</v>
      </c>
      <c r="O3" s="3">
        <v>117292.91</v>
      </c>
      <c r="Q3" s="3">
        <v>0</v>
      </c>
      <c r="R3" s="28">
        <v>0</v>
      </c>
      <c r="S3" s="3">
        <v>98920.29</v>
      </c>
      <c r="U3" s="5">
        <v>6</v>
      </c>
      <c r="V3" s="28">
        <v>0.5</v>
      </c>
      <c r="W3" s="3">
        <v>16789.39</v>
      </c>
      <c r="Y3" s="43">
        <v>0.06</v>
      </c>
      <c r="Z3" s="28">
        <v>0.6</v>
      </c>
      <c r="AA3" s="3">
        <v>167016.01999999999</v>
      </c>
      <c r="AC3" s="3">
        <v>4800</v>
      </c>
      <c r="AD3" s="28">
        <v>0.8</v>
      </c>
      <c r="AE3" s="3">
        <v>113469.34</v>
      </c>
      <c r="AG3" s="3">
        <v>33000</v>
      </c>
      <c r="AH3" s="28">
        <v>0.6</v>
      </c>
      <c r="AI3" s="3">
        <v>1371.93</v>
      </c>
      <c r="AK3" s="5">
        <v>0</v>
      </c>
      <c r="AL3" s="28">
        <v>0</v>
      </c>
      <c r="AM3" s="3">
        <v>145292.91</v>
      </c>
      <c r="AO3" s="5">
        <v>0</v>
      </c>
      <c r="AP3" s="28">
        <v>0</v>
      </c>
      <c r="AQ3" s="3">
        <v>170243.52</v>
      </c>
    </row>
    <row r="4" spans="1:43" x14ac:dyDescent="0.2">
      <c r="M4" s="3">
        <v>114000</v>
      </c>
      <c r="N4" s="28">
        <v>0.95</v>
      </c>
      <c r="O4" s="3">
        <v>111292.91</v>
      </c>
      <c r="Q4" s="3">
        <v>999.99999999999363</v>
      </c>
      <c r="R4" s="28">
        <v>4.9999999999999684E-2</v>
      </c>
      <c r="S4" s="3">
        <v>99238.92</v>
      </c>
      <c r="U4" s="5">
        <v>6.5999999999999952</v>
      </c>
      <c r="V4" s="28">
        <v>0.5499999999999996</v>
      </c>
      <c r="W4" s="3">
        <v>28084.18</v>
      </c>
      <c r="Y4" s="43">
        <v>6.4999999999999974E-2</v>
      </c>
      <c r="Z4" s="28">
        <v>0.64999999999999969</v>
      </c>
      <c r="AA4" s="3">
        <v>158110.67000000001</v>
      </c>
      <c r="AC4" s="3">
        <v>5099.9999999999991</v>
      </c>
      <c r="AD4" s="28">
        <v>0.84999999999999987</v>
      </c>
      <c r="AE4" s="3">
        <v>111425.23</v>
      </c>
      <c r="AG4" s="3">
        <v>35749.999999999985</v>
      </c>
      <c r="AH4" s="28">
        <v>0.64999999999999969</v>
      </c>
      <c r="AI4" s="3">
        <v>14362.05</v>
      </c>
      <c r="AK4" s="5">
        <v>4.9999999999999684E-2</v>
      </c>
      <c r="AL4" s="28">
        <v>4.9999999999999684E-2</v>
      </c>
      <c r="AM4" s="3">
        <v>143201.07</v>
      </c>
      <c r="AO4" s="5">
        <v>9.9999999999999378E-3</v>
      </c>
      <c r="AP4" s="28">
        <v>4.9999999999999684E-2</v>
      </c>
      <c r="AQ4" s="3">
        <v>166995.99</v>
      </c>
    </row>
    <row r="5" spans="1:43" x14ac:dyDescent="0.2">
      <c r="A5" s="22" t="s">
        <v>73</v>
      </c>
      <c r="B5" s="61" t="s">
        <v>68</v>
      </c>
      <c r="G5" s="22" t="s">
        <v>75</v>
      </c>
      <c r="H5" t="s">
        <v>70</v>
      </c>
      <c r="M5" s="3">
        <v>120000</v>
      </c>
      <c r="N5" s="28">
        <v>1</v>
      </c>
      <c r="O5" s="3">
        <v>105292.91</v>
      </c>
      <c r="Q5" s="3">
        <v>1999.9999999999936</v>
      </c>
      <c r="R5" s="28">
        <v>9.9999999999999686E-2</v>
      </c>
      <c r="S5" s="3">
        <v>99557.55</v>
      </c>
      <c r="U5" s="5">
        <v>7.1999999999999957</v>
      </c>
      <c r="V5" s="28">
        <v>0.59999999999999964</v>
      </c>
      <c r="W5" s="3">
        <v>38751.19</v>
      </c>
      <c r="Y5" s="43">
        <v>6.9999999999999979E-2</v>
      </c>
      <c r="Z5" s="28">
        <v>0.69999999999999973</v>
      </c>
      <c r="AA5" s="3">
        <v>149580.82</v>
      </c>
      <c r="AC5" s="3">
        <v>5399.9999999999991</v>
      </c>
      <c r="AD5" s="28">
        <v>0.89999999999999991</v>
      </c>
      <c r="AE5" s="3">
        <v>109381.12</v>
      </c>
      <c r="AG5" s="3">
        <v>38499.999999999985</v>
      </c>
      <c r="AH5" s="28">
        <v>0.69999999999999973</v>
      </c>
      <c r="AI5" s="3">
        <v>27352.17</v>
      </c>
      <c r="AK5" s="5">
        <v>9.9999999999999686E-2</v>
      </c>
      <c r="AL5" s="28">
        <v>9.9999999999999686E-2</v>
      </c>
      <c r="AM5" s="3">
        <v>141119.18</v>
      </c>
      <c r="AO5" s="5">
        <v>1.9999999999999938E-2</v>
      </c>
      <c r="AP5" s="28">
        <v>9.9999999999999686E-2</v>
      </c>
      <c r="AQ5" s="3">
        <v>163748.45000000001</v>
      </c>
    </row>
    <row r="6" spans="1:43" x14ac:dyDescent="0.2">
      <c r="A6" s="22" t="s">
        <v>74</v>
      </c>
      <c r="B6" s="62" t="s">
        <v>69</v>
      </c>
      <c r="G6" s="22" t="s">
        <v>76</v>
      </c>
      <c r="H6" t="s">
        <v>77</v>
      </c>
      <c r="M6" s="3">
        <v>126000</v>
      </c>
      <c r="N6" s="28">
        <v>1.05</v>
      </c>
      <c r="O6" s="3">
        <v>99292.91</v>
      </c>
      <c r="Q6" s="3">
        <v>2999.9999999999936</v>
      </c>
      <c r="R6" s="28">
        <v>0.14999999999999969</v>
      </c>
      <c r="S6" s="3">
        <v>99876.18</v>
      </c>
      <c r="U6" s="5">
        <v>7.7999999999999963</v>
      </c>
      <c r="V6" s="28">
        <v>0.64999999999999969</v>
      </c>
      <c r="W6" s="3">
        <v>48825.31</v>
      </c>
      <c r="Y6" s="43">
        <v>7.4999999999999983E-2</v>
      </c>
      <c r="Z6" s="28">
        <v>0.74999999999999978</v>
      </c>
      <c r="AA6" s="3">
        <v>141407.42000000001</v>
      </c>
      <c r="AC6" s="3">
        <v>5700</v>
      </c>
      <c r="AD6" s="28">
        <v>0.95</v>
      </c>
      <c r="AE6" s="3">
        <v>107337.01</v>
      </c>
      <c r="AG6" s="3">
        <v>41249.999999999985</v>
      </c>
      <c r="AH6" s="28">
        <v>0.74999999999999978</v>
      </c>
      <c r="AI6" s="3">
        <v>40342.300000000003</v>
      </c>
      <c r="AK6" s="5">
        <v>0.14999999999999969</v>
      </c>
      <c r="AL6" s="28">
        <v>0.14999999999999969</v>
      </c>
      <c r="AM6" s="3">
        <v>139047.19</v>
      </c>
      <c r="AO6" s="5">
        <v>2.999999999999994E-2</v>
      </c>
      <c r="AP6" s="28">
        <v>0.14999999999999969</v>
      </c>
      <c r="AQ6" s="3">
        <v>160500.92000000001</v>
      </c>
    </row>
    <row r="7" spans="1:43" x14ac:dyDescent="0.2">
      <c r="M7" s="3">
        <v>132000</v>
      </c>
      <c r="N7" s="28">
        <v>1.1000000000000001</v>
      </c>
      <c r="O7" s="3">
        <v>93292.91</v>
      </c>
      <c r="Q7" s="3">
        <v>3999.9999999999936</v>
      </c>
      <c r="R7" s="28">
        <v>0.19999999999999968</v>
      </c>
      <c r="S7" s="3">
        <v>100194.81</v>
      </c>
      <c r="U7" s="5">
        <v>8.3999999999999968</v>
      </c>
      <c r="V7" s="28">
        <v>0.69999999999999973</v>
      </c>
      <c r="W7" s="3">
        <v>58339.49</v>
      </c>
      <c r="Y7" s="43">
        <v>7.9999999999999988E-2</v>
      </c>
      <c r="Z7" s="28">
        <v>0.79999999999999982</v>
      </c>
      <c r="AA7" s="3">
        <v>133572.5</v>
      </c>
      <c r="AC7" s="3">
        <v>6000</v>
      </c>
      <c r="AD7" s="28">
        <v>1</v>
      </c>
      <c r="AE7" s="3">
        <v>105292.91</v>
      </c>
      <c r="AG7" s="3">
        <v>43999.999999999993</v>
      </c>
      <c r="AH7" s="28">
        <v>0.79999999999999982</v>
      </c>
      <c r="AI7" s="3">
        <v>53332.42</v>
      </c>
      <c r="AK7" s="5">
        <v>0.19999999999999968</v>
      </c>
      <c r="AL7" s="28">
        <v>0.19999999999999968</v>
      </c>
      <c r="AM7" s="3">
        <v>136985.04</v>
      </c>
      <c r="AO7" s="5">
        <v>3.9999999999999938E-2</v>
      </c>
      <c r="AP7" s="28">
        <v>0.19999999999999968</v>
      </c>
      <c r="AQ7" s="3">
        <v>157253.39000000001</v>
      </c>
    </row>
    <row r="8" spans="1:43" x14ac:dyDescent="0.2">
      <c r="H8" s="7" t="s">
        <v>27</v>
      </c>
      <c r="I8" s="7"/>
      <c r="J8" s="7"/>
      <c r="M8" s="3">
        <v>138000.00000000003</v>
      </c>
      <c r="N8" s="28">
        <v>1.1500000000000001</v>
      </c>
      <c r="O8" s="3">
        <v>87292.91</v>
      </c>
      <c r="Q8" s="3">
        <v>4999.9999999999936</v>
      </c>
      <c r="R8" s="28">
        <v>0.24999999999999967</v>
      </c>
      <c r="S8" s="3">
        <v>100513.44</v>
      </c>
      <c r="U8" s="5">
        <v>8.9999999999999964</v>
      </c>
      <c r="V8" s="28">
        <v>0.74999999999999978</v>
      </c>
      <c r="W8" s="3">
        <v>67324.86</v>
      </c>
      <c r="Y8" s="43">
        <v>8.4999999999999992E-2</v>
      </c>
      <c r="Z8" s="28">
        <v>0.84999999999999987</v>
      </c>
      <c r="AA8" s="3">
        <v>126059.11</v>
      </c>
      <c r="AC8" s="3">
        <v>6300</v>
      </c>
      <c r="AD8" s="28">
        <v>1.05</v>
      </c>
      <c r="AE8" s="3">
        <v>103248.8</v>
      </c>
      <c r="AG8" s="3">
        <v>46749.999999999993</v>
      </c>
      <c r="AH8" s="28">
        <v>0.84999999999999987</v>
      </c>
      <c r="AI8" s="3">
        <v>66322.539999999994</v>
      </c>
      <c r="AK8" s="5">
        <v>0.24999999999999967</v>
      </c>
      <c r="AL8" s="28">
        <v>0.24999999999999967</v>
      </c>
      <c r="AM8" s="3">
        <v>134932.71</v>
      </c>
      <c r="AO8" s="5">
        <v>4.9999999999999933E-2</v>
      </c>
      <c r="AP8" s="28">
        <v>0.24999999999999967</v>
      </c>
      <c r="AQ8" s="3">
        <v>154005.85999999999</v>
      </c>
    </row>
    <row r="9" spans="1:43" x14ac:dyDescent="0.2">
      <c r="B9" s="29" t="s">
        <v>78</v>
      </c>
      <c r="C9" s="7"/>
      <c r="D9" s="7"/>
      <c r="E9" s="29" t="s">
        <v>89</v>
      </c>
      <c r="F9" s="7"/>
      <c r="G9" s="7"/>
      <c r="H9" s="29" t="s">
        <v>79</v>
      </c>
      <c r="I9" s="7"/>
      <c r="J9" s="7"/>
      <c r="M9" s="3">
        <v>144000.00000000003</v>
      </c>
      <c r="N9" s="28">
        <v>1.2000000000000002</v>
      </c>
      <c r="O9" s="3">
        <v>81292.91</v>
      </c>
      <c r="Q9" s="3">
        <v>5999.9999999999927</v>
      </c>
      <c r="R9" s="28">
        <v>0.29999999999999966</v>
      </c>
      <c r="S9" s="3">
        <v>100832.07</v>
      </c>
      <c r="U9" s="5">
        <v>9.5999999999999979</v>
      </c>
      <c r="V9" s="28">
        <v>0.79999999999999982</v>
      </c>
      <c r="W9" s="3">
        <v>75810.8</v>
      </c>
      <c r="Y9" s="43">
        <v>0.09</v>
      </c>
      <c r="Z9" s="28">
        <v>0.89999999999999991</v>
      </c>
      <c r="AA9" s="3">
        <v>118851.28</v>
      </c>
      <c r="AC9" s="3">
        <v>6600.0000000000009</v>
      </c>
      <c r="AD9" s="28">
        <v>1.1000000000000001</v>
      </c>
      <c r="AE9" s="3">
        <v>101204.69</v>
      </c>
      <c r="AG9" s="3">
        <v>49499.999999999993</v>
      </c>
      <c r="AH9" s="28">
        <v>0.89999999999999991</v>
      </c>
      <c r="AI9" s="3">
        <v>79312.66</v>
      </c>
      <c r="AK9" s="5">
        <v>0.29999999999999966</v>
      </c>
      <c r="AL9" s="28">
        <v>0.29999999999999966</v>
      </c>
      <c r="AM9" s="3">
        <v>132890.12</v>
      </c>
      <c r="AO9" s="5">
        <v>5.9999999999999935E-2</v>
      </c>
      <c r="AP9" s="28">
        <v>0.29999999999999966</v>
      </c>
      <c r="AQ9" s="3">
        <v>150758.32999999999</v>
      </c>
    </row>
    <row r="10" spans="1:43" x14ac:dyDescent="0.2">
      <c r="A10" s="13" t="s">
        <v>81</v>
      </c>
      <c r="B10" s="30" t="s">
        <v>85</v>
      </c>
      <c r="C10" s="30" t="s">
        <v>36</v>
      </c>
      <c r="D10" s="37" t="s">
        <v>86</v>
      </c>
      <c r="E10" s="30" t="s">
        <v>90</v>
      </c>
      <c r="F10" s="30" t="s">
        <v>91</v>
      </c>
      <c r="G10" s="37" t="s">
        <v>92</v>
      </c>
      <c r="H10" s="30" t="s">
        <v>87</v>
      </c>
      <c r="I10" s="30" t="s">
        <v>82</v>
      </c>
      <c r="J10" s="37" t="s">
        <v>88</v>
      </c>
      <c r="K10" s="30" t="s">
        <v>83</v>
      </c>
      <c r="M10" s="3">
        <v>150000.00000000003</v>
      </c>
      <c r="N10" s="28">
        <v>1.2500000000000002</v>
      </c>
      <c r="O10" s="3">
        <v>75292.91</v>
      </c>
      <c r="Q10" s="3">
        <v>6999.9999999999927</v>
      </c>
      <c r="R10" s="28">
        <v>0.34999999999999964</v>
      </c>
      <c r="S10" s="3">
        <v>101150.71</v>
      </c>
      <c r="U10" s="5">
        <v>10.199999999999999</v>
      </c>
      <c r="V10" s="28">
        <v>0.84999999999999987</v>
      </c>
      <c r="W10" s="3">
        <v>83825.09</v>
      </c>
      <c r="Y10" s="43">
        <v>9.5000000000000001E-2</v>
      </c>
      <c r="Z10" s="28">
        <v>0.95</v>
      </c>
      <c r="AA10" s="3">
        <v>111933.95</v>
      </c>
      <c r="AC10" s="3">
        <v>6900.0000000000009</v>
      </c>
      <c r="AD10" s="28">
        <v>1.1500000000000001</v>
      </c>
      <c r="AE10" s="3">
        <v>99160.58</v>
      </c>
      <c r="AG10" s="3">
        <v>52250</v>
      </c>
      <c r="AH10" s="28">
        <v>0.95</v>
      </c>
      <c r="AI10" s="3">
        <v>92302.78</v>
      </c>
      <c r="AK10" s="5">
        <v>0.34999999999999964</v>
      </c>
      <c r="AL10" s="28">
        <v>0.34999999999999964</v>
      </c>
      <c r="AM10" s="3">
        <v>130857.25</v>
      </c>
      <c r="AO10" s="5">
        <v>6.9999999999999937E-2</v>
      </c>
      <c r="AP10" s="28">
        <v>0.34999999999999964</v>
      </c>
      <c r="AQ10" s="3">
        <v>147510.79999999999</v>
      </c>
    </row>
    <row r="11" spans="1:43" x14ac:dyDescent="0.2">
      <c r="A11" s="31" t="s">
        <v>12</v>
      </c>
      <c r="B11" s="3">
        <v>33000</v>
      </c>
      <c r="C11" s="3">
        <v>55000</v>
      </c>
      <c r="D11" s="33">
        <v>68750</v>
      </c>
      <c r="E11" s="38">
        <v>0.6</v>
      </c>
      <c r="F11" s="38">
        <v>1</v>
      </c>
      <c r="G11" s="39">
        <v>1.25</v>
      </c>
      <c r="H11" s="3">
        <v>1371.93</v>
      </c>
      <c r="I11" s="3">
        <v>105292.9056</v>
      </c>
      <c r="J11" s="33">
        <v>170243.52</v>
      </c>
      <c r="K11" s="3">
        <v>168871.59</v>
      </c>
      <c r="L11" s="3"/>
      <c r="M11" s="3">
        <v>156000.00000000003</v>
      </c>
      <c r="N11" s="28">
        <v>1.3000000000000003</v>
      </c>
      <c r="O11" s="3">
        <v>69292.91</v>
      </c>
      <c r="Q11" s="3">
        <v>7999.9999999999927</v>
      </c>
      <c r="R11" s="28">
        <v>0.39999999999999963</v>
      </c>
      <c r="S11" s="3">
        <v>101469.34</v>
      </c>
      <c r="U11" s="5">
        <v>10.799999999999999</v>
      </c>
      <c r="V11" s="28">
        <v>0.89999999999999991</v>
      </c>
      <c r="W11" s="3">
        <v>91393.919999999998</v>
      </c>
      <c r="Y11" s="43">
        <v>0.1</v>
      </c>
      <c r="Z11" s="28">
        <v>1</v>
      </c>
      <c r="AA11" s="3">
        <v>105292.91</v>
      </c>
      <c r="AC11" s="3">
        <v>7200.0000000000009</v>
      </c>
      <c r="AD11" s="28">
        <v>1.2000000000000002</v>
      </c>
      <c r="AE11" s="3">
        <v>97116.479999999996</v>
      </c>
      <c r="AG11" s="3">
        <v>55000</v>
      </c>
      <c r="AH11" s="28">
        <v>1</v>
      </c>
      <c r="AI11" s="3">
        <v>105292.91</v>
      </c>
      <c r="AK11" s="5">
        <v>0.39999999999999963</v>
      </c>
      <c r="AL11" s="28">
        <v>0.39999999999999963</v>
      </c>
      <c r="AM11" s="3">
        <v>128834.05</v>
      </c>
      <c r="AO11" s="5">
        <v>7.9999999999999932E-2</v>
      </c>
      <c r="AP11" s="28">
        <v>0.39999999999999963</v>
      </c>
      <c r="AQ11" s="3">
        <v>144263.26999999999</v>
      </c>
    </row>
    <row r="12" spans="1:43" x14ac:dyDescent="0.2">
      <c r="A12" s="32" t="s">
        <v>9</v>
      </c>
      <c r="B12" s="5">
        <v>6</v>
      </c>
      <c r="C12" s="5">
        <v>12</v>
      </c>
      <c r="D12" s="34">
        <v>24</v>
      </c>
      <c r="E12" s="38">
        <v>0.5</v>
      </c>
      <c r="F12" s="38">
        <v>1</v>
      </c>
      <c r="G12" s="40">
        <v>2</v>
      </c>
      <c r="H12" s="3">
        <v>16789.39</v>
      </c>
      <c r="I12" s="3">
        <v>105292.9056</v>
      </c>
      <c r="J12" s="36">
        <v>183450.78</v>
      </c>
      <c r="K12" s="3">
        <v>166661.39000000001</v>
      </c>
      <c r="L12" s="5"/>
      <c r="M12" s="3">
        <v>162000.00000000003</v>
      </c>
      <c r="N12" s="28">
        <v>1.3500000000000003</v>
      </c>
      <c r="O12" s="3">
        <v>63292.91</v>
      </c>
      <c r="Q12" s="3">
        <v>8999.9999999999927</v>
      </c>
      <c r="R12" s="28">
        <v>0.44999999999999962</v>
      </c>
      <c r="S12" s="3">
        <v>101787.97</v>
      </c>
      <c r="U12" s="5">
        <v>11.399999999999999</v>
      </c>
      <c r="V12" s="28">
        <v>0.95</v>
      </c>
      <c r="W12" s="3">
        <v>98542.07</v>
      </c>
      <c r="Y12" s="43">
        <v>0.10500000000000001</v>
      </c>
      <c r="Z12" s="28">
        <v>1.05</v>
      </c>
      <c r="AA12" s="3">
        <v>98914.72</v>
      </c>
      <c r="AC12" s="3">
        <v>7500</v>
      </c>
      <c r="AD12" s="28">
        <v>1.25</v>
      </c>
      <c r="AE12" s="3">
        <v>95072.37</v>
      </c>
      <c r="AG12" s="3">
        <v>57750</v>
      </c>
      <c r="AH12" s="28">
        <v>1.05</v>
      </c>
      <c r="AI12" s="3">
        <v>118283.03</v>
      </c>
      <c r="AK12" s="5">
        <v>0.44999999999999962</v>
      </c>
      <c r="AL12" s="28">
        <v>0.44999999999999962</v>
      </c>
      <c r="AM12" s="3">
        <v>126820.46</v>
      </c>
      <c r="AO12" s="5">
        <v>8.9999999999999927E-2</v>
      </c>
      <c r="AP12" s="28">
        <v>0.44999999999999962</v>
      </c>
      <c r="AQ12" s="3">
        <v>141015.74</v>
      </c>
    </row>
    <row r="13" spans="1:43" x14ac:dyDescent="0.2">
      <c r="A13" s="32" t="s">
        <v>10</v>
      </c>
      <c r="B13" s="6">
        <v>0.2</v>
      </c>
      <c r="C13" s="6">
        <v>0.1</v>
      </c>
      <c r="D13" s="35">
        <v>0.06</v>
      </c>
      <c r="E13" s="41">
        <v>2</v>
      </c>
      <c r="F13" s="41">
        <v>1</v>
      </c>
      <c r="G13" s="42">
        <v>0.6</v>
      </c>
      <c r="H13" s="3">
        <v>14266.7</v>
      </c>
      <c r="I13" s="3">
        <v>105292.9056</v>
      </c>
      <c r="J13" s="36">
        <v>167016.01999999999</v>
      </c>
      <c r="K13" s="3">
        <v>152749.32</v>
      </c>
      <c r="L13" s="6"/>
      <c r="M13" s="3">
        <v>168000.00000000003</v>
      </c>
      <c r="N13" s="28">
        <v>1.4000000000000004</v>
      </c>
      <c r="O13" s="3">
        <v>57292.91</v>
      </c>
      <c r="Q13" s="3">
        <v>9999.9999999999927</v>
      </c>
      <c r="R13" s="28">
        <v>0.49999999999999961</v>
      </c>
      <c r="S13" s="3">
        <v>102106.6</v>
      </c>
      <c r="U13" s="5">
        <v>12</v>
      </c>
      <c r="V13" s="28">
        <v>1</v>
      </c>
      <c r="W13" s="3">
        <v>105292.91</v>
      </c>
      <c r="Y13" s="43">
        <v>0.11000000000000001</v>
      </c>
      <c r="Z13" s="28">
        <v>1.1000000000000001</v>
      </c>
      <c r="AA13" s="3">
        <v>92786.71</v>
      </c>
      <c r="AG13" s="3">
        <v>60500.000000000007</v>
      </c>
      <c r="AH13" s="28">
        <v>1.1000000000000001</v>
      </c>
      <c r="AI13" s="3">
        <v>131273.15</v>
      </c>
      <c r="AK13" s="5">
        <v>0.49999999999999961</v>
      </c>
      <c r="AL13" s="28">
        <v>0.49999999999999961</v>
      </c>
      <c r="AM13" s="3">
        <v>124816.44</v>
      </c>
      <c r="AO13" s="5">
        <v>9.9999999999999922E-2</v>
      </c>
      <c r="AP13" s="28">
        <v>0.49999999999999961</v>
      </c>
      <c r="AQ13" s="3">
        <v>137768.21</v>
      </c>
    </row>
    <row r="14" spans="1:43" x14ac:dyDescent="0.2">
      <c r="A14" s="32" t="s">
        <v>14</v>
      </c>
      <c r="B14" s="5">
        <v>0.4</v>
      </c>
      <c r="C14" s="5">
        <v>0.2</v>
      </c>
      <c r="D14" s="34">
        <v>0</v>
      </c>
      <c r="E14" s="38">
        <v>2</v>
      </c>
      <c r="F14" s="38">
        <v>1</v>
      </c>
      <c r="G14" s="40">
        <v>0</v>
      </c>
      <c r="H14" s="3">
        <v>40342.300000000003</v>
      </c>
      <c r="I14" s="3">
        <v>105292.9056</v>
      </c>
      <c r="J14" s="36">
        <v>170243.52</v>
      </c>
      <c r="K14" s="3">
        <v>129901.22</v>
      </c>
      <c r="L14" s="5"/>
      <c r="M14" s="3">
        <v>174000.00000000006</v>
      </c>
      <c r="N14" s="28">
        <v>1.4500000000000004</v>
      </c>
      <c r="O14" s="3">
        <v>51292.91</v>
      </c>
      <c r="Q14" s="3">
        <v>10999.999999999993</v>
      </c>
      <c r="R14" s="28">
        <v>0.5499999999999996</v>
      </c>
      <c r="S14" s="3">
        <v>102425.23</v>
      </c>
      <c r="U14" s="5">
        <v>12.600000000000001</v>
      </c>
      <c r="V14" s="28">
        <v>1.05</v>
      </c>
      <c r="W14" s="3">
        <v>111668.52</v>
      </c>
      <c r="Y14" s="43">
        <v>0.11500000000000002</v>
      </c>
      <c r="Z14" s="28">
        <v>1.1500000000000001</v>
      </c>
      <c r="AA14" s="3">
        <v>86896.91</v>
      </c>
      <c r="AG14" s="3">
        <v>63250.000000000007</v>
      </c>
      <c r="AH14" s="28">
        <v>1.1500000000000001</v>
      </c>
      <c r="AI14" s="3">
        <v>144263.26999999999</v>
      </c>
      <c r="AK14" s="5">
        <v>0.5499999999999996</v>
      </c>
      <c r="AL14" s="28">
        <v>0.5499999999999996</v>
      </c>
      <c r="AM14" s="3">
        <v>122821.96</v>
      </c>
      <c r="AO14" s="5">
        <v>0.10999999999999993</v>
      </c>
      <c r="AP14" s="28">
        <v>0.5499999999999996</v>
      </c>
      <c r="AQ14" s="3">
        <v>134520.68</v>
      </c>
    </row>
    <row r="15" spans="1:43" x14ac:dyDescent="0.2">
      <c r="A15" s="32" t="s">
        <v>13</v>
      </c>
      <c r="B15" s="5">
        <v>3</v>
      </c>
      <c r="C15" s="5">
        <v>1</v>
      </c>
      <c r="D15" s="34">
        <v>0</v>
      </c>
      <c r="E15" s="38">
        <v>3</v>
      </c>
      <c r="F15" s="38">
        <v>1</v>
      </c>
      <c r="G15" s="40">
        <v>0</v>
      </c>
      <c r="H15" s="3">
        <v>35871.42</v>
      </c>
      <c r="I15" s="3">
        <v>105292.9056</v>
      </c>
      <c r="J15" s="36">
        <v>145292.91</v>
      </c>
      <c r="K15" s="3">
        <v>109421.49</v>
      </c>
      <c r="L15" s="5"/>
      <c r="M15" s="3">
        <v>180000</v>
      </c>
      <c r="N15" s="28">
        <v>1.5</v>
      </c>
      <c r="O15" s="3">
        <v>45292.91</v>
      </c>
      <c r="Q15" s="3">
        <v>11999.999999999993</v>
      </c>
      <c r="R15" s="28">
        <v>0.59999999999999964</v>
      </c>
      <c r="S15" s="3">
        <v>102743.86</v>
      </c>
      <c r="U15" s="5">
        <v>13.200000000000001</v>
      </c>
      <c r="V15" s="28">
        <v>1.1000000000000001</v>
      </c>
      <c r="W15" s="3">
        <v>117689.77</v>
      </c>
      <c r="Y15" s="43">
        <v>0.12000000000000002</v>
      </c>
      <c r="Z15" s="28">
        <v>1.2000000000000002</v>
      </c>
      <c r="AA15" s="3">
        <v>81234.009999999995</v>
      </c>
      <c r="AG15" s="3">
        <v>66000.000000000015</v>
      </c>
      <c r="AH15" s="28">
        <v>1.2000000000000002</v>
      </c>
      <c r="AI15" s="3">
        <v>157253.39000000001</v>
      </c>
      <c r="AK15" s="5">
        <v>0.59999999999999964</v>
      </c>
      <c r="AL15" s="28">
        <v>0.59999999999999964</v>
      </c>
      <c r="AM15" s="3">
        <v>120836.95</v>
      </c>
      <c r="AO15" s="5">
        <v>0.11999999999999994</v>
      </c>
      <c r="AP15" s="28">
        <v>0.59999999999999964</v>
      </c>
      <c r="AQ15" s="3">
        <v>131273.15</v>
      </c>
    </row>
    <row r="16" spans="1:43" x14ac:dyDescent="0.2">
      <c r="A16" s="32" t="s">
        <v>7</v>
      </c>
      <c r="B16" s="3">
        <v>180000</v>
      </c>
      <c r="C16" s="3">
        <v>120000</v>
      </c>
      <c r="D16" s="36">
        <v>108000</v>
      </c>
      <c r="E16" s="38">
        <v>1.5</v>
      </c>
      <c r="F16" s="38">
        <v>1</v>
      </c>
      <c r="G16" s="40">
        <v>0.9</v>
      </c>
      <c r="H16" s="3">
        <v>45292.91</v>
      </c>
      <c r="I16" s="3">
        <v>105292.9056</v>
      </c>
      <c r="J16" s="36">
        <v>117292.91</v>
      </c>
      <c r="K16" s="3">
        <v>72000</v>
      </c>
      <c r="L16" s="3"/>
      <c r="Q16" s="3">
        <v>12999.999999999995</v>
      </c>
      <c r="R16" s="28">
        <v>0.64999999999999969</v>
      </c>
      <c r="S16" s="3">
        <v>103062.49</v>
      </c>
      <c r="U16" s="5">
        <v>13.8</v>
      </c>
      <c r="V16" s="28">
        <v>1.1500000000000001</v>
      </c>
      <c r="W16" s="3">
        <v>123376.35</v>
      </c>
      <c r="Y16" s="43">
        <v>0.12500000000000003</v>
      </c>
      <c r="Z16" s="28">
        <v>1.2500000000000002</v>
      </c>
      <c r="AA16" s="3">
        <v>75787.289999999994</v>
      </c>
      <c r="AG16" s="3">
        <v>68750</v>
      </c>
      <c r="AH16" s="28">
        <v>1.25</v>
      </c>
      <c r="AI16" s="3">
        <v>170243.52</v>
      </c>
      <c r="AK16" s="5">
        <v>0.64999999999999969</v>
      </c>
      <c r="AL16" s="28">
        <v>0.64999999999999969</v>
      </c>
      <c r="AM16" s="3">
        <v>118861.39</v>
      </c>
      <c r="AO16" s="5">
        <v>0.12999999999999995</v>
      </c>
      <c r="AP16" s="28">
        <v>0.64999999999999969</v>
      </c>
      <c r="AQ16" s="3">
        <v>128025.62</v>
      </c>
    </row>
    <row r="17" spans="1:43" x14ac:dyDescent="0.2">
      <c r="A17" s="32" t="s">
        <v>11</v>
      </c>
      <c r="B17" s="3">
        <v>7500</v>
      </c>
      <c r="C17" s="3">
        <v>6000</v>
      </c>
      <c r="D17" s="36">
        <v>4800</v>
      </c>
      <c r="E17" s="38">
        <v>1.25</v>
      </c>
      <c r="F17" s="38">
        <v>1</v>
      </c>
      <c r="G17" s="40">
        <v>0.8</v>
      </c>
      <c r="H17" s="3">
        <v>95072.37</v>
      </c>
      <c r="I17" s="3">
        <v>105292.9056</v>
      </c>
      <c r="J17" s="36">
        <v>113469.34</v>
      </c>
      <c r="K17" s="3">
        <v>18396.97</v>
      </c>
      <c r="L17" s="3"/>
      <c r="Q17" s="3">
        <v>13999.999999999995</v>
      </c>
      <c r="R17" s="28">
        <v>0.69999999999999973</v>
      </c>
      <c r="S17" s="3">
        <v>103381.12</v>
      </c>
      <c r="U17" s="5">
        <v>14.400000000000002</v>
      </c>
      <c r="V17" s="28">
        <v>1.2000000000000002</v>
      </c>
      <c r="W17" s="3">
        <v>128746.86</v>
      </c>
      <c r="Y17" s="43">
        <v>0.13000000000000003</v>
      </c>
      <c r="Z17" s="28">
        <v>1.3000000000000003</v>
      </c>
      <c r="AA17" s="3">
        <v>70546.649999999994</v>
      </c>
      <c r="AK17" s="5">
        <v>0.69999999999999973</v>
      </c>
      <c r="AL17" s="28">
        <v>0.69999999999999973</v>
      </c>
      <c r="AM17" s="3">
        <v>116895.21</v>
      </c>
      <c r="AO17" s="5">
        <v>0.13999999999999996</v>
      </c>
      <c r="AP17" s="28">
        <v>0.69999999999999973</v>
      </c>
      <c r="AQ17" s="3">
        <v>124778.09</v>
      </c>
    </row>
    <row r="18" spans="1:43" x14ac:dyDescent="0.2">
      <c r="A18" s="32" t="s">
        <v>8</v>
      </c>
      <c r="B18" s="3">
        <v>0</v>
      </c>
      <c r="C18" s="3">
        <v>20000</v>
      </c>
      <c r="D18" s="36">
        <v>30000</v>
      </c>
      <c r="E18" s="38">
        <v>0</v>
      </c>
      <c r="F18" s="38">
        <v>1</v>
      </c>
      <c r="G18" s="40">
        <v>1.5</v>
      </c>
      <c r="H18" s="3">
        <v>98920.29</v>
      </c>
      <c r="I18" s="3">
        <v>105292.9056</v>
      </c>
      <c r="J18" s="36">
        <v>108479.21</v>
      </c>
      <c r="K18" s="3">
        <v>9558.92</v>
      </c>
      <c r="L18" s="3"/>
      <c r="Q18" s="3">
        <v>14999.999999999996</v>
      </c>
      <c r="R18" s="28">
        <v>0.74999999999999978</v>
      </c>
      <c r="S18" s="3">
        <v>103699.75</v>
      </c>
      <c r="U18" s="5">
        <v>15.000000000000004</v>
      </c>
      <c r="V18" s="28">
        <v>1.2500000000000002</v>
      </c>
      <c r="W18" s="3">
        <v>133818.85999999999</v>
      </c>
      <c r="Y18" s="43">
        <v>0.13500000000000004</v>
      </c>
      <c r="Z18" s="28">
        <v>1.3500000000000003</v>
      </c>
      <c r="AA18" s="3">
        <v>65502.5</v>
      </c>
      <c r="AK18" s="5">
        <v>0.74999999999999978</v>
      </c>
      <c r="AL18" s="28">
        <v>0.74999999999999978</v>
      </c>
      <c r="AM18" s="3">
        <v>114938.38</v>
      </c>
      <c r="AO18" s="5">
        <v>0.14999999999999997</v>
      </c>
      <c r="AP18" s="28">
        <v>0.74999999999999978</v>
      </c>
      <c r="AQ18" s="3">
        <v>121530.56</v>
      </c>
    </row>
    <row r="19" spans="1:43" x14ac:dyDescent="0.2">
      <c r="Q19" s="3">
        <v>15999.999999999996</v>
      </c>
      <c r="R19" s="28">
        <v>0.79999999999999982</v>
      </c>
      <c r="S19" s="3">
        <v>104018.38</v>
      </c>
      <c r="U19" s="5">
        <v>15.600000000000003</v>
      </c>
      <c r="V19" s="28">
        <v>1.3000000000000003</v>
      </c>
      <c r="W19" s="3">
        <v>138608.95999999999</v>
      </c>
      <c r="Y19" s="43">
        <v>0.14000000000000004</v>
      </c>
      <c r="Z19" s="28">
        <v>1.4000000000000004</v>
      </c>
      <c r="AA19" s="3">
        <v>60645.79</v>
      </c>
      <c r="AK19" s="5">
        <v>0.79999999999999982</v>
      </c>
      <c r="AL19" s="28">
        <v>0.79999999999999982</v>
      </c>
      <c r="AM19" s="3">
        <v>112990.86</v>
      </c>
      <c r="AO19" s="5">
        <v>0.15999999999999998</v>
      </c>
      <c r="AP19" s="28">
        <v>0.79999999999999982</v>
      </c>
      <c r="AQ19" s="3">
        <v>118283.03</v>
      </c>
    </row>
    <row r="20" spans="1:43" x14ac:dyDescent="0.2">
      <c r="Q20" s="3">
        <v>16999.999999999996</v>
      </c>
      <c r="R20" s="28">
        <v>0.84999999999999987</v>
      </c>
      <c r="S20" s="3">
        <v>104337.01</v>
      </c>
      <c r="U20" s="5">
        <v>16.200000000000003</v>
      </c>
      <c r="V20" s="28">
        <v>1.3500000000000003</v>
      </c>
      <c r="W20" s="3">
        <v>143132.81</v>
      </c>
      <c r="Y20" s="43">
        <v>0.14500000000000005</v>
      </c>
      <c r="Z20" s="28">
        <v>1.4500000000000004</v>
      </c>
      <c r="AA20" s="3">
        <v>55967.93</v>
      </c>
      <c r="AK20" s="5">
        <v>0.84999999999999987</v>
      </c>
      <c r="AL20" s="28">
        <v>0.84999999999999987</v>
      </c>
      <c r="AM20" s="3">
        <v>111052.59</v>
      </c>
      <c r="AO20" s="5">
        <v>0.16999999999999998</v>
      </c>
      <c r="AP20" s="28">
        <v>0.84999999999999987</v>
      </c>
      <c r="AQ20" s="3">
        <v>115035.5</v>
      </c>
    </row>
    <row r="21" spans="1:43" x14ac:dyDescent="0.2">
      <c r="Q21" s="3">
        <v>18000</v>
      </c>
      <c r="R21" s="28">
        <v>0.89999999999999991</v>
      </c>
      <c r="S21" s="3">
        <v>104655.64</v>
      </c>
      <c r="U21" s="5">
        <v>16.800000000000004</v>
      </c>
      <c r="V21" s="28">
        <v>1.4000000000000004</v>
      </c>
      <c r="W21" s="3">
        <v>147405.22</v>
      </c>
      <c r="Y21" s="43">
        <v>0.15000000000000005</v>
      </c>
      <c r="Z21" s="28">
        <v>1.5000000000000004</v>
      </c>
      <c r="AA21" s="3">
        <v>51460.800000000003</v>
      </c>
      <c r="AK21" s="5">
        <v>0.89999999999999991</v>
      </c>
      <c r="AL21" s="28">
        <v>0.89999999999999991</v>
      </c>
      <c r="AM21" s="3">
        <v>109123.54</v>
      </c>
      <c r="AO21" s="5">
        <v>0.18</v>
      </c>
      <c r="AP21" s="28">
        <v>0.89999999999999991</v>
      </c>
      <c r="AQ21" s="3">
        <v>111787.97</v>
      </c>
    </row>
    <row r="22" spans="1:43" x14ac:dyDescent="0.2">
      <c r="Q22" s="3">
        <v>19000</v>
      </c>
      <c r="R22" s="28">
        <v>0.95</v>
      </c>
      <c r="S22" s="3">
        <v>104974.27</v>
      </c>
      <c r="U22" s="5">
        <v>17.400000000000006</v>
      </c>
      <c r="V22" s="28">
        <v>1.4500000000000004</v>
      </c>
      <c r="W22" s="3">
        <v>151440.16</v>
      </c>
      <c r="Y22" s="43">
        <v>0.15500000000000005</v>
      </c>
      <c r="Z22" s="28">
        <v>1.5500000000000005</v>
      </c>
      <c r="AA22" s="3">
        <v>47116.68</v>
      </c>
      <c r="AK22" s="5">
        <v>0.95</v>
      </c>
      <c r="AL22" s="28">
        <v>0.95</v>
      </c>
      <c r="AM22" s="3">
        <v>107203.66</v>
      </c>
      <c r="AO22" s="5">
        <v>0.19</v>
      </c>
      <c r="AP22" s="28">
        <v>0.95</v>
      </c>
      <c r="AQ22" s="3">
        <v>108540.44</v>
      </c>
    </row>
    <row r="23" spans="1:43" x14ac:dyDescent="0.2">
      <c r="Q23" s="3">
        <v>20000</v>
      </c>
      <c r="R23" s="28">
        <v>1</v>
      </c>
      <c r="S23" s="3">
        <v>105292.91</v>
      </c>
      <c r="U23" s="5">
        <v>18.000000000000007</v>
      </c>
      <c r="V23" s="28">
        <v>1.5000000000000004</v>
      </c>
      <c r="W23" s="3">
        <v>155250.84</v>
      </c>
      <c r="Y23" s="43">
        <v>0.16000000000000006</v>
      </c>
      <c r="Z23" s="28">
        <v>1.6000000000000005</v>
      </c>
      <c r="AA23" s="3">
        <v>42928.3</v>
      </c>
      <c r="AK23" s="5">
        <v>1</v>
      </c>
      <c r="AL23" s="28">
        <v>1</v>
      </c>
      <c r="AM23" s="3">
        <v>105292.91</v>
      </c>
      <c r="AO23" s="5">
        <v>0.2</v>
      </c>
      <c r="AP23" s="28">
        <v>1</v>
      </c>
      <c r="AQ23" s="3">
        <v>105292.91</v>
      </c>
    </row>
    <row r="24" spans="1:43" x14ac:dyDescent="0.2">
      <c r="Q24" s="3">
        <v>21000</v>
      </c>
      <c r="R24" s="28">
        <v>1.05</v>
      </c>
      <c r="S24" s="3">
        <v>105611.54</v>
      </c>
      <c r="U24" s="5">
        <v>18.600000000000005</v>
      </c>
      <c r="V24" s="28">
        <v>1.5500000000000005</v>
      </c>
      <c r="W24" s="3">
        <v>158849.71</v>
      </c>
      <c r="Y24" s="43">
        <v>0.16500000000000006</v>
      </c>
      <c r="Z24" s="28">
        <v>1.6500000000000006</v>
      </c>
      <c r="AA24" s="3">
        <v>38888.71</v>
      </c>
      <c r="AK24" s="5">
        <v>1.05</v>
      </c>
      <c r="AL24" s="28">
        <v>1.05</v>
      </c>
      <c r="AM24" s="3">
        <v>103391.24</v>
      </c>
      <c r="AO24" s="5">
        <v>0.21000000000000002</v>
      </c>
      <c r="AP24" s="28">
        <v>1.05</v>
      </c>
      <c r="AQ24" s="3">
        <v>102045.38</v>
      </c>
    </row>
    <row r="25" spans="1:43" x14ac:dyDescent="0.2">
      <c r="Q25" s="3">
        <v>22000</v>
      </c>
      <c r="R25" s="28">
        <v>1.1000000000000001</v>
      </c>
      <c r="S25" s="3">
        <v>105930.17</v>
      </c>
      <c r="U25" s="5">
        <v>19.200000000000006</v>
      </c>
      <c r="V25" s="28">
        <v>1.6000000000000005</v>
      </c>
      <c r="W25" s="3">
        <v>162248.54</v>
      </c>
      <c r="Y25" s="43">
        <v>0.17000000000000007</v>
      </c>
      <c r="Z25" s="28">
        <v>1.7000000000000006</v>
      </c>
      <c r="AA25" s="3">
        <v>34991.370000000003</v>
      </c>
      <c r="AK25" s="5">
        <v>1.1000000000000001</v>
      </c>
      <c r="AL25" s="28">
        <v>1.1000000000000001</v>
      </c>
      <c r="AM25" s="3">
        <v>101498.61</v>
      </c>
      <c r="AO25" s="5">
        <v>0.22000000000000003</v>
      </c>
      <c r="AP25" s="28">
        <v>1.1000000000000001</v>
      </c>
      <c r="AQ25" s="3">
        <v>98797.84</v>
      </c>
    </row>
    <row r="26" spans="1:43" x14ac:dyDescent="0.2">
      <c r="Q26" s="3">
        <v>23000.000000000004</v>
      </c>
      <c r="R26" s="28">
        <v>1.1500000000000001</v>
      </c>
      <c r="S26" s="3">
        <v>106248.8</v>
      </c>
      <c r="U26" s="5">
        <v>19.800000000000008</v>
      </c>
      <c r="V26" s="28">
        <v>1.6500000000000006</v>
      </c>
      <c r="W26" s="3">
        <v>165458.47</v>
      </c>
      <c r="Y26" s="43">
        <v>0.17500000000000007</v>
      </c>
      <c r="Z26" s="28">
        <v>1.7500000000000007</v>
      </c>
      <c r="AA26" s="3">
        <v>31230.04</v>
      </c>
      <c r="AK26" s="5">
        <v>1.1500000000000001</v>
      </c>
      <c r="AL26" s="28">
        <v>1.1500000000000001</v>
      </c>
      <c r="AM26" s="3">
        <v>99614.98</v>
      </c>
      <c r="AO26" s="5">
        <v>0.23000000000000004</v>
      </c>
      <c r="AP26" s="28">
        <v>1.1500000000000001</v>
      </c>
      <c r="AQ26" s="3">
        <v>95550.31</v>
      </c>
    </row>
    <row r="27" spans="1:43" x14ac:dyDescent="0.2">
      <c r="Q27" s="3">
        <v>24000.000000000004</v>
      </c>
      <c r="R27" s="28">
        <v>1.2000000000000002</v>
      </c>
      <c r="S27" s="3">
        <v>106567.43</v>
      </c>
      <c r="U27" s="5">
        <v>20.400000000000006</v>
      </c>
      <c r="V27" s="28">
        <v>1.7000000000000006</v>
      </c>
      <c r="W27" s="3">
        <v>168489.98</v>
      </c>
      <c r="Y27" s="43">
        <v>0.18000000000000008</v>
      </c>
      <c r="Z27" s="28">
        <v>1.8000000000000007</v>
      </c>
      <c r="AA27" s="3">
        <v>27598.799999999999</v>
      </c>
      <c r="AK27" s="5">
        <v>1.2000000000000002</v>
      </c>
      <c r="AL27" s="28">
        <v>1.2000000000000002</v>
      </c>
      <c r="AM27" s="3">
        <v>97740.3</v>
      </c>
      <c r="AO27" s="5">
        <v>0.24000000000000005</v>
      </c>
      <c r="AP27" s="28">
        <v>1.2000000000000002</v>
      </c>
      <c r="AQ27" s="3">
        <v>92302.78</v>
      </c>
    </row>
    <row r="28" spans="1:43" x14ac:dyDescent="0.2">
      <c r="Q28" s="3">
        <v>25000.000000000004</v>
      </c>
      <c r="R28" s="28">
        <v>1.2500000000000002</v>
      </c>
      <c r="S28" s="3">
        <v>106886.06</v>
      </c>
      <c r="U28" s="5">
        <v>21.000000000000007</v>
      </c>
      <c r="V28" s="28">
        <v>1.7500000000000007</v>
      </c>
      <c r="W28" s="3">
        <v>171352.99</v>
      </c>
      <c r="Y28" s="43">
        <v>0.18500000000000008</v>
      </c>
      <c r="Z28" s="28">
        <v>1.8500000000000008</v>
      </c>
      <c r="AA28" s="3">
        <v>24092.05</v>
      </c>
      <c r="AK28" s="5">
        <v>1.2500000000000002</v>
      </c>
      <c r="AL28" s="28">
        <v>1.2500000000000002</v>
      </c>
      <c r="AM28" s="3">
        <v>95874.54</v>
      </c>
      <c r="AO28" s="5">
        <v>0.25000000000000006</v>
      </c>
      <c r="AP28" s="28">
        <v>1.2500000000000002</v>
      </c>
      <c r="AQ28" s="3">
        <v>89055.25</v>
      </c>
    </row>
    <row r="29" spans="1:43" x14ac:dyDescent="0.2">
      <c r="Q29" s="3">
        <v>26000.000000000004</v>
      </c>
      <c r="R29" s="28">
        <v>1.3000000000000003</v>
      </c>
      <c r="S29" s="3">
        <v>107204.69</v>
      </c>
      <c r="U29" s="5">
        <v>21.600000000000009</v>
      </c>
      <c r="V29" s="28">
        <v>1.8000000000000007</v>
      </c>
      <c r="W29" s="3">
        <v>174056.88</v>
      </c>
      <c r="Y29" s="43">
        <v>0.19000000000000009</v>
      </c>
      <c r="Z29" s="28">
        <v>1.9000000000000008</v>
      </c>
      <c r="AA29" s="3">
        <v>20704.45</v>
      </c>
      <c r="AK29" s="5">
        <v>1.3000000000000003</v>
      </c>
      <c r="AL29" s="28">
        <v>1.3000000000000003</v>
      </c>
      <c r="AM29" s="3">
        <v>94017.65</v>
      </c>
      <c r="AO29" s="5">
        <v>0.26000000000000006</v>
      </c>
      <c r="AP29" s="28">
        <v>1.3000000000000003</v>
      </c>
      <c r="AQ29" s="3">
        <v>85807.72</v>
      </c>
    </row>
    <row r="30" spans="1:43" x14ac:dyDescent="0.2">
      <c r="Q30" s="3">
        <v>27000.000000000007</v>
      </c>
      <c r="R30" s="28">
        <v>1.3500000000000003</v>
      </c>
      <c r="S30" s="3">
        <v>107523.32</v>
      </c>
      <c r="U30" s="5">
        <v>22.20000000000001</v>
      </c>
      <c r="V30" s="28">
        <v>1.8500000000000008</v>
      </c>
      <c r="W30" s="3">
        <v>176610.48</v>
      </c>
      <c r="Y30" s="43">
        <v>0.19500000000000009</v>
      </c>
      <c r="Z30" s="28">
        <v>1.9500000000000008</v>
      </c>
      <c r="AA30" s="3">
        <v>17430.939999999999</v>
      </c>
      <c r="AK30" s="5">
        <v>1.3500000000000003</v>
      </c>
      <c r="AL30" s="28">
        <v>1.3500000000000003</v>
      </c>
      <c r="AM30" s="3">
        <v>92169.59</v>
      </c>
      <c r="AO30" s="5">
        <v>0.27000000000000007</v>
      </c>
      <c r="AP30" s="28">
        <v>1.3500000000000003</v>
      </c>
      <c r="AQ30" s="3">
        <v>82560.19</v>
      </c>
    </row>
    <row r="31" spans="1:43" x14ac:dyDescent="0.2">
      <c r="Q31" s="3">
        <v>28000.000000000007</v>
      </c>
      <c r="R31" s="28">
        <v>1.4000000000000004</v>
      </c>
      <c r="S31" s="3">
        <v>107841.95</v>
      </c>
      <c r="U31" s="5">
        <v>22.800000000000011</v>
      </c>
      <c r="V31" s="28">
        <v>1.9000000000000008</v>
      </c>
      <c r="W31" s="3">
        <v>179022.14</v>
      </c>
      <c r="Y31" s="43">
        <v>0.2</v>
      </c>
      <c r="Z31" s="28">
        <v>2</v>
      </c>
      <c r="AA31" s="3">
        <v>14266.7</v>
      </c>
      <c r="AK31" s="5">
        <v>1.4000000000000004</v>
      </c>
      <c r="AL31" s="28">
        <v>1.4000000000000004</v>
      </c>
      <c r="AM31" s="3">
        <v>90330.31</v>
      </c>
      <c r="AO31" s="5">
        <v>0.28000000000000008</v>
      </c>
      <c r="AP31" s="28">
        <v>1.4000000000000004</v>
      </c>
      <c r="AQ31" s="3">
        <v>79312.66</v>
      </c>
    </row>
    <row r="32" spans="1:43" x14ac:dyDescent="0.2">
      <c r="Q32" s="3">
        <v>29000.000000000007</v>
      </c>
      <c r="R32" s="28">
        <v>1.4500000000000004</v>
      </c>
      <c r="S32" s="3">
        <v>108160.58</v>
      </c>
      <c r="U32" s="5">
        <v>23.400000000000009</v>
      </c>
      <c r="V32" s="28">
        <v>1.9500000000000008</v>
      </c>
      <c r="W32" s="3">
        <v>181299.76</v>
      </c>
      <c r="AK32" s="5">
        <v>1.4500000000000004</v>
      </c>
      <c r="AL32" s="28">
        <v>1.4500000000000004</v>
      </c>
      <c r="AM32" s="3">
        <v>88499.77</v>
      </c>
      <c r="AO32" s="5">
        <v>0.29000000000000009</v>
      </c>
      <c r="AP32" s="28">
        <v>1.4500000000000004</v>
      </c>
      <c r="AQ32" s="3">
        <v>76065.13</v>
      </c>
    </row>
    <row r="33" spans="17:43" x14ac:dyDescent="0.2">
      <c r="Q33" s="3">
        <v>30000</v>
      </c>
      <c r="R33" s="28">
        <v>1.5</v>
      </c>
      <c r="S33" s="3">
        <v>108479.21</v>
      </c>
      <c r="U33" s="5">
        <v>24</v>
      </c>
      <c r="V33" s="28">
        <v>2</v>
      </c>
      <c r="W33" s="3">
        <v>183450.78</v>
      </c>
      <c r="AK33" s="5">
        <v>1.5000000000000004</v>
      </c>
      <c r="AL33" s="28">
        <v>1.5000000000000004</v>
      </c>
      <c r="AM33" s="3">
        <v>86677.94</v>
      </c>
      <c r="AO33" s="5">
        <v>0.3000000000000001</v>
      </c>
      <c r="AP33" s="28">
        <v>1.5000000000000004</v>
      </c>
      <c r="AQ33" s="3">
        <v>72817.600000000006</v>
      </c>
    </row>
    <row r="34" spans="17:43" x14ac:dyDescent="0.2">
      <c r="AK34" s="5">
        <v>1.5500000000000005</v>
      </c>
      <c r="AL34" s="28">
        <v>1.5500000000000005</v>
      </c>
      <c r="AM34" s="3">
        <v>84864.77</v>
      </c>
      <c r="AO34" s="5">
        <v>0.31000000000000011</v>
      </c>
      <c r="AP34" s="28">
        <v>1.5500000000000005</v>
      </c>
      <c r="AQ34" s="3">
        <v>69570.070000000007</v>
      </c>
    </row>
    <row r="35" spans="17:43" x14ac:dyDescent="0.2">
      <c r="AK35" s="5">
        <v>1.6000000000000005</v>
      </c>
      <c r="AL35" s="28">
        <v>1.6000000000000005</v>
      </c>
      <c r="AM35" s="3">
        <v>83060.22</v>
      </c>
      <c r="AO35" s="5">
        <v>0.32000000000000012</v>
      </c>
      <c r="AP35" s="28">
        <v>1.6000000000000005</v>
      </c>
      <c r="AQ35" s="3">
        <v>66322.539999999994</v>
      </c>
    </row>
    <row r="36" spans="17:43" x14ac:dyDescent="0.2">
      <c r="AK36" s="5">
        <v>1.6500000000000006</v>
      </c>
      <c r="AL36" s="28">
        <v>1.6500000000000006</v>
      </c>
      <c r="AM36" s="3">
        <v>81264.25</v>
      </c>
      <c r="AO36" s="5">
        <v>0.33000000000000013</v>
      </c>
      <c r="AP36" s="28">
        <v>1.6500000000000006</v>
      </c>
      <c r="AQ36" s="3">
        <v>63075.01</v>
      </c>
    </row>
    <row r="37" spans="17:43" x14ac:dyDescent="0.2">
      <c r="AK37" s="5">
        <v>1.7000000000000006</v>
      </c>
      <c r="AL37" s="28">
        <v>1.7000000000000006</v>
      </c>
      <c r="AM37" s="3">
        <v>79476.820000000007</v>
      </c>
      <c r="AO37" s="5">
        <v>0.34000000000000014</v>
      </c>
      <c r="AP37" s="28">
        <v>1.7000000000000006</v>
      </c>
      <c r="AQ37" s="3">
        <v>59827.48</v>
      </c>
    </row>
    <row r="38" spans="17:43" x14ac:dyDescent="0.2">
      <c r="AK38" s="5">
        <v>1.7500000000000007</v>
      </c>
      <c r="AL38" s="28">
        <v>1.7500000000000007</v>
      </c>
      <c r="AM38" s="3">
        <v>77697.88</v>
      </c>
      <c r="AO38" s="5">
        <v>0.35000000000000014</v>
      </c>
      <c r="AP38" s="28">
        <v>1.7500000000000007</v>
      </c>
      <c r="AQ38" s="3">
        <v>56579.95</v>
      </c>
    </row>
    <row r="39" spans="17:43" x14ac:dyDescent="0.2">
      <c r="AK39" s="5">
        <v>1.8000000000000007</v>
      </c>
      <c r="AL39" s="28">
        <v>1.8000000000000007</v>
      </c>
      <c r="AM39" s="3">
        <v>75927.41</v>
      </c>
      <c r="AO39" s="5">
        <v>0.36000000000000015</v>
      </c>
      <c r="AP39" s="28">
        <v>1.8000000000000007</v>
      </c>
      <c r="AQ39" s="3">
        <v>53332.42</v>
      </c>
    </row>
    <row r="40" spans="17:43" x14ac:dyDescent="0.2">
      <c r="AK40" s="5">
        <v>1.8500000000000008</v>
      </c>
      <c r="AL40" s="28">
        <v>1.8500000000000008</v>
      </c>
      <c r="AM40" s="3">
        <v>74165.350000000006</v>
      </c>
      <c r="AO40" s="5">
        <v>0.37000000000000016</v>
      </c>
      <c r="AP40" s="28">
        <v>1.8500000000000008</v>
      </c>
      <c r="AQ40" s="3">
        <v>50084.89</v>
      </c>
    </row>
    <row r="41" spans="17:43" x14ac:dyDescent="0.2">
      <c r="AK41" s="5">
        <v>1.9000000000000008</v>
      </c>
      <c r="AL41" s="28">
        <v>1.9000000000000008</v>
      </c>
      <c r="AM41" s="3">
        <v>72411.66</v>
      </c>
      <c r="AO41" s="5">
        <v>0.38000000000000017</v>
      </c>
      <c r="AP41" s="28">
        <v>1.9000000000000008</v>
      </c>
      <c r="AQ41" s="3">
        <v>46837.36</v>
      </c>
    </row>
    <row r="42" spans="17:43" x14ac:dyDescent="0.2">
      <c r="AK42" s="5">
        <v>1.9500000000000008</v>
      </c>
      <c r="AL42" s="28">
        <v>1.9500000000000008</v>
      </c>
      <c r="AM42" s="3">
        <v>70666.320000000007</v>
      </c>
      <c r="AO42" s="5">
        <v>0.39000000000000018</v>
      </c>
      <c r="AP42" s="28">
        <v>1.9500000000000008</v>
      </c>
      <c r="AQ42" s="3">
        <v>43589.83</v>
      </c>
    </row>
    <row r="43" spans="17:43" x14ac:dyDescent="0.2">
      <c r="AK43" s="5">
        <v>2.0000000000000009</v>
      </c>
      <c r="AL43" s="28">
        <v>2.0000000000000009</v>
      </c>
      <c r="AM43" s="3">
        <v>68929.27</v>
      </c>
      <c r="AO43" s="5">
        <v>0.4</v>
      </c>
      <c r="AP43" s="28">
        <v>2</v>
      </c>
      <c r="AQ43" s="3">
        <v>40342.300000000003</v>
      </c>
    </row>
    <row r="44" spans="17:43" x14ac:dyDescent="0.2">
      <c r="AK44" s="5">
        <v>2.0500000000000007</v>
      </c>
      <c r="AL44" s="28">
        <v>2.0500000000000007</v>
      </c>
      <c r="AM44" s="3">
        <v>67200.479999999996</v>
      </c>
    </row>
    <row r="45" spans="17:43" x14ac:dyDescent="0.2">
      <c r="AK45" s="5">
        <v>2.1000000000000005</v>
      </c>
      <c r="AL45" s="28">
        <v>2.1000000000000005</v>
      </c>
      <c r="AM45" s="3">
        <v>65479.91</v>
      </c>
    </row>
    <row r="46" spans="17:43" x14ac:dyDescent="0.2">
      <c r="AK46" s="5">
        <v>2.1500000000000004</v>
      </c>
      <c r="AL46" s="28">
        <v>2.1500000000000004</v>
      </c>
      <c r="AM46" s="3">
        <v>63767.519999999997</v>
      </c>
    </row>
    <row r="47" spans="17:43" x14ac:dyDescent="0.2">
      <c r="AK47" s="5">
        <v>2.2000000000000002</v>
      </c>
      <c r="AL47" s="28">
        <v>2.2000000000000002</v>
      </c>
      <c r="AM47" s="3">
        <v>62063.27</v>
      </c>
    </row>
    <row r="48" spans="17:43" x14ac:dyDescent="0.2">
      <c r="AK48" s="5">
        <v>2.25</v>
      </c>
      <c r="AL48" s="28">
        <v>2.25</v>
      </c>
      <c r="AM48" s="3">
        <v>60367.12</v>
      </c>
    </row>
    <row r="49" spans="1:39" x14ac:dyDescent="0.2">
      <c r="AK49" s="5">
        <v>2.2999999999999998</v>
      </c>
      <c r="AL49" s="28">
        <v>2.2999999999999998</v>
      </c>
      <c r="AM49" s="3">
        <v>58679.040000000001</v>
      </c>
    </row>
    <row r="50" spans="1:39" x14ac:dyDescent="0.2">
      <c r="AK50" s="5">
        <v>2.3499999999999996</v>
      </c>
      <c r="AL50" s="28">
        <v>2.3499999999999996</v>
      </c>
      <c r="AM50" s="3">
        <v>56998.98</v>
      </c>
    </row>
    <row r="51" spans="1:39" x14ac:dyDescent="0.2">
      <c r="A51" s="1"/>
      <c r="K51" s="63"/>
      <c r="AK51" s="5">
        <v>2.3999999999999995</v>
      </c>
      <c r="AL51" s="28">
        <v>2.3999999999999995</v>
      </c>
      <c r="AM51" s="3">
        <v>55326.91</v>
      </c>
    </row>
    <row r="52" spans="1:39" x14ac:dyDescent="0.2">
      <c r="AK52" s="5">
        <v>2.4499999999999993</v>
      </c>
      <c r="AL52" s="28">
        <v>2.4499999999999993</v>
      </c>
      <c r="AM52" s="3">
        <v>53662.78</v>
      </c>
    </row>
    <row r="53" spans="1:39" x14ac:dyDescent="0.2">
      <c r="AK53" s="5">
        <v>2.4999999999999991</v>
      </c>
      <c r="AL53" s="28">
        <v>2.4999999999999991</v>
      </c>
      <c r="AM53" s="3">
        <v>52006.57</v>
      </c>
    </row>
    <row r="54" spans="1:39" x14ac:dyDescent="0.2">
      <c r="AK54" s="5">
        <v>2.5499999999999989</v>
      </c>
      <c r="AL54" s="28">
        <v>2.5499999999999989</v>
      </c>
      <c r="AM54" s="3">
        <v>50358.239999999998</v>
      </c>
    </row>
    <row r="55" spans="1:39" x14ac:dyDescent="0.2">
      <c r="AK55" s="5">
        <v>2.5999999999999988</v>
      </c>
      <c r="AL55" s="28">
        <v>2.5999999999999988</v>
      </c>
      <c r="AM55" s="3">
        <v>48717.74</v>
      </c>
    </row>
    <row r="56" spans="1:39" x14ac:dyDescent="0.2">
      <c r="AK56" s="5">
        <v>2.6499999999999986</v>
      </c>
      <c r="AL56" s="28">
        <v>2.6499999999999986</v>
      </c>
      <c r="AM56" s="3">
        <v>47085.04</v>
      </c>
    </row>
    <row r="57" spans="1:39" x14ac:dyDescent="0.2">
      <c r="AK57" s="5">
        <v>2.6999999999999984</v>
      </c>
      <c r="AL57" s="28">
        <v>2.6999999999999984</v>
      </c>
      <c r="AM57" s="3">
        <v>45460.1</v>
      </c>
    </row>
    <row r="58" spans="1:39" x14ac:dyDescent="0.2">
      <c r="AK58" s="5">
        <v>2.7499999999999982</v>
      </c>
      <c r="AL58" s="28">
        <v>2.7499999999999982</v>
      </c>
      <c r="AM58" s="3">
        <v>43842.89</v>
      </c>
    </row>
    <row r="59" spans="1:39" x14ac:dyDescent="0.2">
      <c r="AK59" s="5">
        <v>2.799999999999998</v>
      </c>
      <c r="AL59" s="28">
        <v>2.799999999999998</v>
      </c>
      <c r="AM59" s="3">
        <v>42233.36</v>
      </c>
    </row>
    <row r="60" spans="1:39" x14ac:dyDescent="0.2">
      <c r="AK60" s="5">
        <v>2.8499999999999979</v>
      </c>
      <c r="AL60" s="28">
        <v>2.8499999999999979</v>
      </c>
      <c r="AM60" s="3">
        <v>40631.49</v>
      </c>
    </row>
    <row r="61" spans="1:39" x14ac:dyDescent="0.2">
      <c r="AK61" s="5">
        <v>2.8999999999999977</v>
      </c>
      <c r="AL61" s="28">
        <v>2.8999999999999977</v>
      </c>
      <c r="AM61" s="3">
        <v>39037.230000000003</v>
      </c>
    </row>
    <row r="62" spans="1:39" x14ac:dyDescent="0.2">
      <c r="AK62" s="5">
        <v>2.9499999999999975</v>
      </c>
      <c r="AL62" s="28">
        <v>2.9499999999999975</v>
      </c>
      <c r="AM62" s="3">
        <v>37450.550000000003</v>
      </c>
    </row>
    <row r="63" spans="1:39" x14ac:dyDescent="0.2">
      <c r="AK63" s="5">
        <v>3</v>
      </c>
      <c r="AL63" s="28">
        <v>3</v>
      </c>
      <c r="AM63" s="3">
        <v>35871.42</v>
      </c>
    </row>
  </sheetData>
  <sortState ref="A11:L18">
    <sortCondition descending="1" ref="K11"/>
  </sortState>
  <phoneticPr fontId="27" type="noConversion"/>
  <pageMargins left="0.75" right="0.75" top="1" bottom="1" header="0.5" footer="0.5"/>
  <pageSetup fitToHeight="0" orientation="portrait" horizontalDpi="4294967292" verticalDpi="4294967292"/>
  <headerFooter>
    <oddHeader>&amp;L&amp;"Arial,Bold"&amp;12This Version Not Licensed For Commercial Or Student Use</oddHeader>
    <oddFooter>&amp;L&amp;"Arial,Bold"&amp;12SensIt Trial Version, Only For Evaluation&amp;R&amp;"Arial,Bold"&amp;12TreePlan.com</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AM102"/>
  <sheetViews>
    <sheetView workbookViewId="0">
      <selection activeCell="C1" sqref="C1"/>
    </sheetView>
  </sheetViews>
  <sheetFormatPr defaultColWidth="8.85546875" defaultRowHeight="12.75" x14ac:dyDescent="0.2"/>
  <cols>
    <col min="1" max="1" width="19.85546875" bestFit="1" customWidth="1"/>
    <col min="2" max="4" width="17.85546875" bestFit="1" customWidth="1"/>
    <col min="5" max="5" width="8.140625" customWidth="1"/>
    <col min="6" max="8" width="8.42578125" customWidth="1"/>
    <col min="11" max="11" width="8.42578125" customWidth="1"/>
    <col min="12" max="12" width="9.42578125" bestFit="1" customWidth="1"/>
    <col min="13" max="13" width="8.42578125" customWidth="1"/>
    <col min="14" max="14" width="7.42578125" customWidth="1"/>
    <col min="15" max="16" width="8.42578125" customWidth="1"/>
    <col min="17" max="17" width="7.42578125" customWidth="1"/>
    <col min="18" max="19" width="8.42578125" customWidth="1"/>
    <col min="20" max="20" width="7.42578125" customWidth="1"/>
    <col min="21" max="22" width="8.42578125" customWidth="1"/>
    <col min="23" max="23" width="7.42578125" customWidth="1"/>
    <col min="24" max="25" width="8.42578125" customWidth="1"/>
    <col min="26" max="26" width="7.42578125" customWidth="1"/>
    <col min="27" max="28" width="8.42578125" customWidth="1"/>
    <col min="29" max="29" width="7.42578125" customWidth="1"/>
    <col min="30" max="31" width="8.42578125" customWidth="1"/>
    <col min="32" max="32" width="7.42578125" customWidth="1"/>
    <col min="33" max="34" width="8.42578125" customWidth="1"/>
    <col min="35" max="35" width="7.42578125" customWidth="1"/>
    <col min="36" max="37" width="8.42578125" customWidth="1"/>
    <col min="38" max="38" width="7.42578125" customWidth="1"/>
    <col min="39" max="39" width="8.42578125" customWidth="1"/>
  </cols>
  <sheetData>
    <row r="1" spans="1:39" x14ac:dyDescent="0.2">
      <c r="A1" s="1" t="s">
        <v>67</v>
      </c>
    </row>
    <row r="2" spans="1:39" x14ac:dyDescent="0.2">
      <c r="A2" t="s">
        <v>71</v>
      </c>
    </row>
    <row r="3" spans="1:39" x14ac:dyDescent="0.2">
      <c r="A3" t="s">
        <v>95</v>
      </c>
    </row>
    <row r="5" spans="1:39" x14ac:dyDescent="0.2">
      <c r="A5" s="22" t="s">
        <v>73</v>
      </c>
      <c r="B5" s="51" t="s">
        <v>68</v>
      </c>
      <c r="D5" s="22" t="s">
        <v>75</v>
      </c>
      <c r="E5" s="53" t="s">
        <v>70</v>
      </c>
    </row>
    <row r="6" spans="1:39" x14ac:dyDescent="0.2">
      <c r="A6" s="22" t="s">
        <v>74</v>
      </c>
      <c r="B6" s="52" t="s">
        <v>69</v>
      </c>
      <c r="D6" s="22" t="s">
        <v>76</v>
      </c>
      <c r="E6" t="s">
        <v>77</v>
      </c>
    </row>
    <row r="8" spans="1:39" x14ac:dyDescent="0.2">
      <c r="E8" s="7" t="s">
        <v>27</v>
      </c>
      <c r="F8" s="7"/>
      <c r="G8" s="7"/>
    </row>
    <row r="9" spans="1:39" x14ac:dyDescent="0.2">
      <c r="B9" s="29" t="s">
        <v>96</v>
      </c>
      <c r="C9" s="7"/>
      <c r="D9" s="7"/>
      <c r="E9" s="29" t="s">
        <v>79</v>
      </c>
      <c r="F9" s="7"/>
      <c r="G9" s="7"/>
    </row>
    <row r="10" spans="1:39" ht="13.5" thickBot="1" x14ac:dyDescent="0.25">
      <c r="A10" s="13" t="s">
        <v>0</v>
      </c>
      <c r="B10" s="44" t="s">
        <v>85</v>
      </c>
      <c r="C10" s="44" t="s">
        <v>36</v>
      </c>
      <c r="D10" s="13" t="s">
        <v>86</v>
      </c>
      <c r="E10" s="45" t="s">
        <v>87</v>
      </c>
      <c r="F10" s="45" t="s">
        <v>82</v>
      </c>
      <c r="G10" s="37" t="s">
        <v>88</v>
      </c>
      <c r="H10" s="45" t="s">
        <v>83</v>
      </c>
      <c r="K10" s="44" t="s">
        <v>97</v>
      </c>
      <c r="L10" s="13" t="s">
        <v>98</v>
      </c>
      <c r="M10" s="45" t="s">
        <v>99</v>
      </c>
      <c r="N10" s="45" t="s">
        <v>100</v>
      </c>
      <c r="O10" s="37" t="s">
        <v>101</v>
      </c>
      <c r="P10" s="45" t="s">
        <v>99</v>
      </c>
      <c r="Q10" s="45" t="s">
        <v>102</v>
      </c>
      <c r="R10" s="37" t="s">
        <v>101</v>
      </c>
      <c r="S10" s="45" t="s">
        <v>99</v>
      </c>
      <c r="T10" s="45" t="s">
        <v>103</v>
      </c>
      <c r="U10" s="37" t="s">
        <v>101</v>
      </c>
      <c r="V10" s="45" t="s">
        <v>104</v>
      </c>
      <c r="W10" s="45" t="s">
        <v>100</v>
      </c>
      <c r="X10" s="37" t="s">
        <v>101</v>
      </c>
      <c r="Y10" s="45" t="s">
        <v>104</v>
      </c>
      <c r="Z10" s="45" t="s">
        <v>102</v>
      </c>
      <c r="AA10" s="37" t="s">
        <v>101</v>
      </c>
      <c r="AB10" s="45" t="s">
        <v>104</v>
      </c>
      <c r="AC10" s="45" t="s">
        <v>103</v>
      </c>
      <c r="AD10" s="37" t="s">
        <v>101</v>
      </c>
      <c r="AE10" s="45" t="s">
        <v>105</v>
      </c>
      <c r="AF10" s="45" t="s">
        <v>100</v>
      </c>
      <c r="AG10" s="37" t="s">
        <v>101</v>
      </c>
      <c r="AH10" s="45" t="s">
        <v>105</v>
      </c>
      <c r="AI10" s="45" t="s">
        <v>102</v>
      </c>
      <c r="AJ10" s="37" t="s">
        <v>101</v>
      </c>
      <c r="AK10" s="45" t="s">
        <v>105</v>
      </c>
      <c r="AL10" s="45" t="s">
        <v>103</v>
      </c>
      <c r="AM10" s="45" t="s">
        <v>101</v>
      </c>
    </row>
    <row r="11" spans="1:39" x14ac:dyDescent="0.2">
      <c r="A11" s="46" t="s">
        <v>119</v>
      </c>
      <c r="B11" t="s">
        <v>171</v>
      </c>
      <c r="C11" t="s">
        <v>172</v>
      </c>
      <c r="D11" s="46" t="s">
        <v>173</v>
      </c>
      <c r="E11" s="3">
        <v>-23599.32</v>
      </c>
      <c r="F11" s="3">
        <v>105292.91</v>
      </c>
      <c r="G11" s="50">
        <v>320343.71999999997</v>
      </c>
      <c r="H11" s="3">
        <v>343943.04</v>
      </c>
      <c r="K11" t="s">
        <v>9</v>
      </c>
      <c r="L11" s="46" t="s">
        <v>10</v>
      </c>
      <c r="M11" s="5">
        <v>6</v>
      </c>
      <c r="N11" s="43">
        <v>0.06</v>
      </c>
      <c r="O11" s="50">
        <v>39448.1</v>
      </c>
      <c r="P11" s="5">
        <v>6</v>
      </c>
      <c r="Q11" s="43">
        <v>0.1</v>
      </c>
      <c r="R11" s="50">
        <v>16789.39</v>
      </c>
      <c r="S11" s="5">
        <v>6</v>
      </c>
      <c r="T11" s="43">
        <v>0.2</v>
      </c>
      <c r="U11" s="50">
        <v>-23599.32</v>
      </c>
      <c r="V11" s="5">
        <v>12</v>
      </c>
      <c r="W11" s="43">
        <v>0.06</v>
      </c>
      <c r="X11" s="50">
        <v>167016.01999999999</v>
      </c>
      <c r="Y11" s="5">
        <v>12</v>
      </c>
      <c r="Z11" s="43">
        <v>0.1</v>
      </c>
      <c r="AA11" s="50">
        <v>105292.91</v>
      </c>
      <c r="AB11" s="5">
        <v>12</v>
      </c>
      <c r="AC11" s="43">
        <v>0.2</v>
      </c>
      <c r="AD11" s="50">
        <v>14266.7</v>
      </c>
      <c r="AE11" s="5">
        <v>24</v>
      </c>
      <c r="AF11" s="43">
        <v>0.06</v>
      </c>
      <c r="AG11" s="50">
        <v>320343.71999999997</v>
      </c>
      <c r="AH11" s="5">
        <v>24</v>
      </c>
      <c r="AI11" s="43">
        <v>0.1</v>
      </c>
      <c r="AJ11" s="50">
        <v>183450.78</v>
      </c>
      <c r="AK11" s="5">
        <v>24</v>
      </c>
      <c r="AL11" s="43">
        <v>0.2</v>
      </c>
      <c r="AM11" s="3">
        <v>31194.880000000001</v>
      </c>
    </row>
    <row r="12" spans="1:39" x14ac:dyDescent="0.2">
      <c r="A12" s="47" t="s">
        <v>121</v>
      </c>
      <c r="B12" t="s">
        <v>177</v>
      </c>
      <c r="C12" t="s">
        <v>178</v>
      </c>
      <c r="D12" s="47" t="s">
        <v>179</v>
      </c>
      <c r="E12" s="3">
        <v>-43863.199999999997</v>
      </c>
      <c r="F12" s="3">
        <v>105292.91</v>
      </c>
      <c r="G12" s="48">
        <v>272282.96999999997</v>
      </c>
      <c r="H12" s="3">
        <v>316146.17</v>
      </c>
      <c r="K12" t="s">
        <v>9</v>
      </c>
      <c r="L12" s="47" t="s">
        <v>12</v>
      </c>
      <c r="M12" s="5">
        <v>6</v>
      </c>
      <c r="N12" s="3">
        <v>33000</v>
      </c>
      <c r="O12" s="48">
        <v>-43863.199999999997</v>
      </c>
      <c r="P12" s="5">
        <v>6</v>
      </c>
      <c r="Q12" s="3">
        <v>55000</v>
      </c>
      <c r="R12" s="48">
        <v>16789.39</v>
      </c>
      <c r="S12" s="5">
        <v>6</v>
      </c>
      <c r="T12" s="3">
        <v>68750</v>
      </c>
      <c r="U12" s="48">
        <v>54697.25</v>
      </c>
      <c r="V12" s="5">
        <v>12</v>
      </c>
      <c r="W12" s="3">
        <v>33000</v>
      </c>
      <c r="X12" s="48">
        <v>1371.93</v>
      </c>
      <c r="Y12" s="5">
        <v>12</v>
      </c>
      <c r="Z12" s="3">
        <v>55000</v>
      </c>
      <c r="AA12" s="48">
        <v>105292.91</v>
      </c>
      <c r="AB12" s="5">
        <v>12</v>
      </c>
      <c r="AC12" s="3">
        <v>68750</v>
      </c>
      <c r="AD12" s="48">
        <v>170243.52</v>
      </c>
      <c r="AE12" s="5">
        <v>24</v>
      </c>
      <c r="AF12" s="3">
        <v>33000</v>
      </c>
      <c r="AG12" s="48">
        <v>41319.29</v>
      </c>
      <c r="AH12" s="5">
        <v>24</v>
      </c>
      <c r="AI12" s="3">
        <v>55000</v>
      </c>
      <c r="AJ12" s="48">
        <v>183450.78</v>
      </c>
      <c r="AK12" s="5">
        <v>24</v>
      </c>
      <c r="AL12" s="3">
        <v>68750</v>
      </c>
      <c r="AM12" s="3">
        <v>272282.96999999997</v>
      </c>
    </row>
    <row r="13" spans="1:39" x14ac:dyDescent="0.2">
      <c r="A13" s="47" t="s">
        <v>125</v>
      </c>
      <c r="B13" t="s">
        <v>188</v>
      </c>
      <c r="C13" t="s">
        <v>189</v>
      </c>
      <c r="D13" s="47" t="s">
        <v>190</v>
      </c>
      <c r="E13" s="3">
        <v>-49196.85</v>
      </c>
      <c r="F13" s="3">
        <v>105292.91</v>
      </c>
      <c r="G13" s="48">
        <v>248860.95</v>
      </c>
      <c r="H13" s="3">
        <v>298057.8</v>
      </c>
      <c r="K13" t="s">
        <v>10</v>
      </c>
      <c r="L13" s="47" t="s">
        <v>12</v>
      </c>
      <c r="M13" s="43">
        <v>0.06</v>
      </c>
      <c r="N13" s="3">
        <v>33000</v>
      </c>
      <c r="O13" s="48">
        <v>36064.14</v>
      </c>
      <c r="P13" s="43">
        <v>0.06</v>
      </c>
      <c r="Q13" s="3">
        <v>55000</v>
      </c>
      <c r="R13" s="48">
        <v>167016.01999999999</v>
      </c>
      <c r="S13" s="43">
        <v>0.06</v>
      </c>
      <c r="T13" s="3">
        <v>68750</v>
      </c>
      <c r="U13" s="48">
        <v>248860.95</v>
      </c>
      <c r="V13" s="43">
        <v>0.1</v>
      </c>
      <c r="W13" s="3">
        <v>33000</v>
      </c>
      <c r="X13" s="48">
        <v>1371.93</v>
      </c>
      <c r="Y13" s="43">
        <v>0.1</v>
      </c>
      <c r="Z13" s="3">
        <v>55000</v>
      </c>
      <c r="AA13" s="48">
        <v>105292.91</v>
      </c>
      <c r="AB13" s="43">
        <v>0.1</v>
      </c>
      <c r="AC13" s="3">
        <v>68750</v>
      </c>
      <c r="AD13" s="48">
        <v>170243.52</v>
      </c>
      <c r="AE13" s="43">
        <v>0.2</v>
      </c>
      <c r="AF13" s="3">
        <v>33000</v>
      </c>
      <c r="AG13" s="48">
        <v>-49196.85</v>
      </c>
      <c r="AH13" s="43">
        <v>0.2</v>
      </c>
      <c r="AI13" s="3">
        <v>55000</v>
      </c>
      <c r="AJ13" s="48">
        <v>14266.7</v>
      </c>
      <c r="AK13" s="43">
        <v>0.2</v>
      </c>
      <c r="AL13" s="3">
        <v>68750</v>
      </c>
      <c r="AM13" s="3">
        <v>53931.42</v>
      </c>
    </row>
    <row r="14" spans="1:39" x14ac:dyDescent="0.2">
      <c r="A14" s="47" t="s">
        <v>123</v>
      </c>
      <c r="B14" t="s">
        <v>183</v>
      </c>
      <c r="C14" t="s">
        <v>184</v>
      </c>
      <c r="D14" s="47" t="s">
        <v>182</v>
      </c>
      <c r="E14" s="3">
        <v>-21118.48</v>
      </c>
      <c r="F14" s="3">
        <v>105292.91</v>
      </c>
      <c r="G14" s="48">
        <v>272282.96999999997</v>
      </c>
      <c r="H14" s="3">
        <v>293401.44999999995</v>
      </c>
      <c r="K14" t="s">
        <v>9</v>
      </c>
      <c r="L14" s="47" t="s">
        <v>14</v>
      </c>
      <c r="M14" s="5">
        <v>6</v>
      </c>
      <c r="N14" s="5">
        <v>0</v>
      </c>
      <c r="O14" s="48">
        <v>54697.25</v>
      </c>
      <c r="P14" s="5">
        <v>6</v>
      </c>
      <c r="Q14" s="5">
        <v>0.2</v>
      </c>
      <c r="R14" s="48">
        <v>16789.39</v>
      </c>
      <c r="S14" s="5">
        <v>6</v>
      </c>
      <c r="T14" s="5">
        <v>0.4</v>
      </c>
      <c r="U14" s="48">
        <v>-21118.48</v>
      </c>
      <c r="V14" s="5">
        <v>12</v>
      </c>
      <c r="W14" s="5">
        <v>0</v>
      </c>
      <c r="X14" s="48">
        <v>170243.52</v>
      </c>
      <c r="Y14" s="5">
        <v>12</v>
      </c>
      <c r="Z14" s="5">
        <v>0.2</v>
      </c>
      <c r="AA14" s="48">
        <v>105292.91</v>
      </c>
      <c r="AB14" s="5">
        <v>12</v>
      </c>
      <c r="AC14" s="5">
        <v>0.4</v>
      </c>
      <c r="AD14" s="48">
        <v>40342.300000000003</v>
      </c>
      <c r="AE14" s="5">
        <v>24</v>
      </c>
      <c r="AF14" s="5">
        <v>0</v>
      </c>
      <c r="AG14" s="48">
        <v>272282.96999999997</v>
      </c>
      <c r="AH14" s="5">
        <v>24</v>
      </c>
      <c r="AI14" s="5">
        <v>0.2</v>
      </c>
      <c r="AJ14" s="48">
        <v>183450.78</v>
      </c>
      <c r="AK14" s="5">
        <v>24</v>
      </c>
      <c r="AL14" s="5">
        <v>0.4</v>
      </c>
      <c r="AM14" s="3">
        <v>94618.6</v>
      </c>
    </row>
    <row r="15" spans="1:39" x14ac:dyDescent="0.2">
      <c r="A15" s="47" t="s">
        <v>132</v>
      </c>
      <c r="B15" t="s">
        <v>207</v>
      </c>
      <c r="C15" t="s">
        <v>208</v>
      </c>
      <c r="D15" s="47" t="s">
        <v>206</v>
      </c>
      <c r="E15" s="3">
        <v>-37598.44</v>
      </c>
      <c r="F15" s="3">
        <v>105292.91</v>
      </c>
      <c r="G15" s="48">
        <v>251431.78</v>
      </c>
      <c r="H15" s="3">
        <v>289030.21999999997</v>
      </c>
      <c r="K15" t="s">
        <v>12</v>
      </c>
      <c r="L15" s="47" t="s">
        <v>14</v>
      </c>
      <c r="M15" s="3">
        <v>33000</v>
      </c>
      <c r="N15" s="5">
        <v>0</v>
      </c>
      <c r="O15" s="48">
        <v>40342.300000000003</v>
      </c>
      <c r="P15" s="3">
        <v>33000</v>
      </c>
      <c r="Q15" s="5">
        <v>0.2</v>
      </c>
      <c r="R15" s="48">
        <v>1371.93</v>
      </c>
      <c r="S15" s="3">
        <v>33000</v>
      </c>
      <c r="T15" s="5">
        <v>0.4</v>
      </c>
      <c r="U15" s="48">
        <v>-37598.44</v>
      </c>
      <c r="V15" s="3">
        <v>55000</v>
      </c>
      <c r="W15" s="5">
        <v>0</v>
      </c>
      <c r="X15" s="48">
        <v>170243.52</v>
      </c>
      <c r="Y15" s="3">
        <v>55000</v>
      </c>
      <c r="Z15" s="5">
        <v>0.2</v>
      </c>
      <c r="AA15" s="48">
        <v>105292.91</v>
      </c>
      <c r="AB15" s="3">
        <v>55000</v>
      </c>
      <c r="AC15" s="5">
        <v>0.4</v>
      </c>
      <c r="AD15" s="48">
        <v>40342.300000000003</v>
      </c>
      <c r="AE15" s="3">
        <v>68750</v>
      </c>
      <c r="AF15" s="5">
        <v>0</v>
      </c>
      <c r="AG15" s="48">
        <v>251431.78</v>
      </c>
      <c r="AH15" s="3">
        <v>68750</v>
      </c>
      <c r="AI15" s="5">
        <v>0.2</v>
      </c>
      <c r="AJ15" s="48">
        <v>170243.52</v>
      </c>
      <c r="AK15" s="3">
        <v>68750</v>
      </c>
      <c r="AL15" s="5">
        <v>0.4</v>
      </c>
      <c r="AM15" s="3">
        <v>89055.25</v>
      </c>
    </row>
    <row r="16" spans="1:39" x14ac:dyDescent="0.2">
      <c r="A16" s="47" t="s">
        <v>122</v>
      </c>
      <c r="B16" t="s">
        <v>180</v>
      </c>
      <c r="C16" t="s">
        <v>181</v>
      </c>
      <c r="D16" s="47" t="s">
        <v>182</v>
      </c>
      <c r="E16" s="3">
        <v>-52632.1</v>
      </c>
      <c r="F16" s="3">
        <v>105292.91</v>
      </c>
      <c r="G16" s="48">
        <v>223450.78</v>
      </c>
      <c r="H16" s="3">
        <v>276082.88</v>
      </c>
      <c r="K16" t="s">
        <v>9</v>
      </c>
      <c r="L16" s="47" t="s">
        <v>13</v>
      </c>
      <c r="M16" s="5">
        <v>6</v>
      </c>
      <c r="N16" s="5">
        <v>0</v>
      </c>
      <c r="O16" s="48">
        <v>56789.39</v>
      </c>
      <c r="P16" s="5">
        <v>6</v>
      </c>
      <c r="Q16" s="5">
        <v>1</v>
      </c>
      <c r="R16" s="48">
        <v>16789.39</v>
      </c>
      <c r="S16" s="5">
        <v>6</v>
      </c>
      <c r="T16" s="5">
        <v>3</v>
      </c>
      <c r="U16" s="48">
        <v>-52632.1</v>
      </c>
      <c r="V16" s="5">
        <v>12</v>
      </c>
      <c r="W16" s="5">
        <v>0</v>
      </c>
      <c r="X16" s="48">
        <v>145292.91</v>
      </c>
      <c r="Y16" s="5">
        <v>12</v>
      </c>
      <c r="Z16" s="5">
        <v>1</v>
      </c>
      <c r="AA16" s="48">
        <v>105292.91</v>
      </c>
      <c r="AB16" s="5">
        <v>12</v>
      </c>
      <c r="AC16" s="5">
        <v>3</v>
      </c>
      <c r="AD16" s="48">
        <v>35871.42</v>
      </c>
      <c r="AE16" s="5">
        <v>24</v>
      </c>
      <c r="AF16" s="5">
        <v>0</v>
      </c>
      <c r="AG16" s="48">
        <v>223450.78</v>
      </c>
      <c r="AH16" s="5">
        <v>24</v>
      </c>
      <c r="AI16" s="5">
        <v>1</v>
      </c>
      <c r="AJ16" s="48">
        <v>183450.78</v>
      </c>
      <c r="AK16" s="5">
        <v>24</v>
      </c>
      <c r="AL16" s="5">
        <v>3</v>
      </c>
      <c r="AM16" s="3">
        <v>114029.3</v>
      </c>
    </row>
    <row r="17" spans="1:39" x14ac:dyDescent="0.2">
      <c r="A17" s="47" t="s">
        <v>127</v>
      </c>
      <c r="B17" t="s">
        <v>194</v>
      </c>
      <c r="C17" t="s">
        <v>195</v>
      </c>
      <c r="D17" s="47" t="s">
        <v>193</v>
      </c>
      <c r="E17" s="3">
        <v>-25398.02</v>
      </c>
      <c r="F17" s="3">
        <v>105292.91</v>
      </c>
      <c r="G17" s="48">
        <v>248860.95</v>
      </c>
      <c r="H17" s="3">
        <v>274258.97000000003</v>
      </c>
      <c r="K17" t="s">
        <v>10</v>
      </c>
      <c r="L17" s="47" t="s">
        <v>14</v>
      </c>
      <c r="M17" s="43">
        <v>0.06</v>
      </c>
      <c r="N17" s="5">
        <v>0</v>
      </c>
      <c r="O17" s="48">
        <v>248860.95</v>
      </c>
      <c r="P17" s="43">
        <v>0.06</v>
      </c>
      <c r="Q17" s="5">
        <v>0.2</v>
      </c>
      <c r="R17" s="48">
        <v>167016.01999999999</v>
      </c>
      <c r="S17" s="43">
        <v>0.06</v>
      </c>
      <c r="T17" s="5">
        <v>0.4</v>
      </c>
      <c r="U17" s="48">
        <v>85171.1</v>
      </c>
      <c r="V17" s="43">
        <v>0.1</v>
      </c>
      <c r="W17" s="5">
        <v>0</v>
      </c>
      <c r="X17" s="48">
        <v>170243.52</v>
      </c>
      <c r="Y17" s="43">
        <v>0.1</v>
      </c>
      <c r="Z17" s="5">
        <v>0.2</v>
      </c>
      <c r="AA17" s="48">
        <v>105292.91</v>
      </c>
      <c r="AB17" s="43">
        <v>0.1</v>
      </c>
      <c r="AC17" s="5">
        <v>0.4</v>
      </c>
      <c r="AD17" s="48">
        <v>40342.300000000003</v>
      </c>
      <c r="AE17" s="43">
        <v>0.2</v>
      </c>
      <c r="AF17" s="5">
        <v>0</v>
      </c>
      <c r="AG17" s="48">
        <v>53931.42</v>
      </c>
      <c r="AH17" s="43">
        <v>0.2</v>
      </c>
      <c r="AI17" s="5">
        <v>0.2</v>
      </c>
      <c r="AJ17" s="48">
        <v>14266.7</v>
      </c>
      <c r="AK17" s="43">
        <v>0.2</v>
      </c>
      <c r="AL17" s="5">
        <v>0.4</v>
      </c>
      <c r="AM17" s="3">
        <v>-25398.02</v>
      </c>
    </row>
    <row r="18" spans="1:39" x14ac:dyDescent="0.2">
      <c r="A18" s="47" t="s">
        <v>131</v>
      </c>
      <c r="B18" t="s">
        <v>204</v>
      </c>
      <c r="C18" t="s">
        <v>205</v>
      </c>
      <c r="D18" s="47" t="s">
        <v>206</v>
      </c>
      <c r="E18" s="3">
        <v>-40280.959999999999</v>
      </c>
      <c r="F18" s="3">
        <v>105292.91</v>
      </c>
      <c r="G18" s="48">
        <v>220243.52</v>
      </c>
      <c r="H18" s="3">
        <v>260524.47999999998</v>
      </c>
      <c r="K18" t="s">
        <v>12</v>
      </c>
      <c r="L18" s="47" t="s">
        <v>13</v>
      </c>
      <c r="M18" s="3">
        <v>33000</v>
      </c>
      <c r="N18" s="5">
        <v>0</v>
      </c>
      <c r="O18" s="48">
        <v>25371.93</v>
      </c>
      <c r="P18" s="3">
        <v>33000</v>
      </c>
      <c r="Q18" s="5">
        <v>1</v>
      </c>
      <c r="R18" s="48">
        <v>1371.93</v>
      </c>
      <c r="S18" s="3">
        <v>33000</v>
      </c>
      <c r="T18" s="5">
        <v>3</v>
      </c>
      <c r="U18" s="48">
        <v>-40280.959999999999</v>
      </c>
      <c r="V18" s="3">
        <v>55000</v>
      </c>
      <c r="W18" s="5">
        <v>0</v>
      </c>
      <c r="X18" s="48">
        <v>145292.91</v>
      </c>
      <c r="Y18" s="3">
        <v>55000</v>
      </c>
      <c r="Z18" s="5">
        <v>1</v>
      </c>
      <c r="AA18" s="48">
        <v>105292.91</v>
      </c>
      <c r="AB18" s="3">
        <v>55000</v>
      </c>
      <c r="AC18" s="5">
        <v>3</v>
      </c>
      <c r="AD18" s="48">
        <v>35871.42</v>
      </c>
      <c r="AE18" s="3">
        <v>68750</v>
      </c>
      <c r="AF18" s="5">
        <v>0</v>
      </c>
      <c r="AG18" s="48">
        <v>220243.52</v>
      </c>
      <c r="AH18" s="3">
        <v>68750</v>
      </c>
      <c r="AI18" s="5">
        <v>1</v>
      </c>
      <c r="AJ18" s="48">
        <v>170243.52</v>
      </c>
      <c r="AK18" s="3">
        <v>68750</v>
      </c>
      <c r="AL18" s="5">
        <v>3</v>
      </c>
      <c r="AM18" s="3">
        <v>83466.66</v>
      </c>
    </row>
    <row r="19" spans="1:39" x14ac:dyDescent="0.2">
      <c r="A19" s="47" t="s">
        <v>126</v>
      </c>
      <c r="B19" t="s">
        <v>191</v>
      </c>
      <c r="C19" t="s">
        <v>192</v>
      </c>
      <c r="D19" s="47" t="s">
        <v>193</v>
      </c>
      <c r="E19" s="3">
        <v>-41751.82</v>
      </c>
      <c r="F19" s="3">
        <v>105292.91</v>
      </c>
      <c r="G19" s="48">
        <v>208525.46</v>
      </c>
      <c r="H19" s="3">
        <v>250277.28</v>
      </c>
      <c r="K19" t="s">
        <v>10</v>
      </c>
      <c r="L19" s="47" t="s">
        <v>13</v>
      </c>
      <c r="M19" s="43">
        <v>0.06</v>
      </c>
      <c r="N19" s="5">
        <v>0</v>
      </c>
      <c r="O19" s="48">
        <v>208525.46</v>
      </c>
      <c r="P19" s="43">
        <v>0.06</v>
      </c>
      <c r="Q19" s="5">
        <v>1</v>
      </c>
      <c r="R19" s="48">
        <v>167016.01999999999</v>
      </c>
      <c r="S19" s="43">
        <v>0.06</v>
      </c>
      <c r="T19" s="5">
        <v>3</v>
      </c>
      <c r="U19" s="48">
        <v>90912.93</v>
      </c>
      <c r="V19" s="43">
        <v>0.1</v>
      </c>
      <c r="W19" s="5">
        <v>0</v>
      </c>
      <c r="X19" s="48">
        <v>145292.91</v>
      </c>
      <c r="Y19" s="43">
        <v>0.1</v>
      </c>
      <c r="Z19" s="5">
        <v>1</v>
      </c>
      <c r="AA19" s="48">
        <v>105292.91</v>
      </c>
      <c r="AB19" s="43">
        <v>0.1</v>
      </c>
      <c r="AC19" s="5">
        <v>3</v>
      </c>
      <c r="AD19" s="48">
        <v>35871.42</v>
      </c>
      <c r="AE19" s="43">
        <v>0.2</v>
      </c>
      <c r="AF19" s="5">
        <v>0</v>
      </c>
      <c r="AG19" s="48">
        <v>50933.37</v>
      </c>
      <c r="AH19" s="43">
        <v>0.2</v>
      </c>
      <c r="AI19" s="5">
        <v>1</v>
      </c>
      <c r="AJ19" s="48">
        <v>14266.7</v>
      </c>
      <c r="AK19" s="43">
        <v>0.2</v>
      </c>
      <c r="AL19" s="5">
        <v>3</v>
      </c>
      <c r="AM19" s="3">
        <v>-41751.82</v>
      </c>
    </row>
    <row r="20" spans="1:39" x14ac:dyDescent="0.2">
      <c r="A20" s="47" t="s">
        <v>110</v>
      </c>
      <c r="B20" s="3" t="s">
        <v>146</v>
      </c>
      <c r="C20" s="3" t="s">
        <v>147</v>
      </c>
      <c r="D20" s="48" t="s">
        <v>148</v>
      </c>
      <c r="E20" s="3">
        <v>-58628.07</v>
      </c>
      <c r="F20" s="3">
        <v>105292.91</v>
      </c>
      <c r="G20" s="48">
        <v>182243.52</v>
      </c>
      <c r="H20" s="3">
        <v>240871.59</v>
      </c>
      <c r="K20" t="s">
        <v>7</v>
      </c>
      <c r="L20" s="47" t="s">
        <v>12</v>
      </c>
      <c r="M20" s="3">
        <v>108000</v>
      </c>
      <c r="N20" s="3">
        <v>33000</v>
      </c>
      <c r="O20" s="48">
        <v>13371.93</v>
      </c>
      <c r="P20" s="3">
        <v>108000</v>
      </c>
      <c r="Q20" s="3">
        <v>55000</v>
      </c>
      <c r="R20" s="48">
        <v>117292.91</v>
      </c>
      <c r="S20" s="3">
        <v>108000</v>
      </c>
      <c r="T20" s="3">
        <v>68750</v>
      </c>
      <c r="U20" s="48">
        <v>182243.52</v>
      </c>
      <c r="V20" s="3">
        <v>120000</v>
      </c>
      <c r="W20" s="3">
        <v>33000</v>
      </c>
      <c r="X20" s="48">
        <v>1371.93</v>
      </c>
      <c r="Y20" s="3">
        <v>120000</v>
      </c>
      <c r="Z20" s="3">
        <v>55000</v>
      </c>
      <c r="AA20" s="48">
        <v>105292.91</v>
      </c>
      <c r="AB20" s="3">
        <v>120000</v>
      </c>
      <c r="AC20" s="3">
        <v>68750</v>
      </c>
      <c r="AD20" s="48">
        <v>170243.52</v>
      </c>
      <c r="AE20" s="3">
        <v>180000</v>
      </c>
      <c r="AF20" s="3">
        <v>33000</v>
      </c>
      <c r="AG20" s="48">
        <v>-58628.07</v>
      </c>
      <c r="AH20" s="3">
        <v>180000</v>
      </c>
      <c r="AI20" s="3">
        <v>55000</v>
      </c>
      <c r="AJ20" s="48">
        <v>45292.91</v>
      </c>
      <c r="AK20" s="3">
        <v>180000</v>
      </c>
      <c r="AL20" s="3">
        <v>68750</v>
      </c>
      <c r="AM20" s="3">
        <v>110243.52</v>
      </c>
    </row>
    <row r="21" spans="1:39" x14ac:dyDescent="0.2">
      <c r="A21" s="47" t="s">
        <v>107</v>
      </c>
      <c r="B21" s="3" t="s">
        <v>137</v>
      </c>
      <c r="C21" s="3" t="s">
        <v>138</v>
      </c>
      <c r="D21" s="48" t="s">
        <v>139</v>
      </c>
      <c r="E21" s="3">
        <v>-43210.61</v>
      </c>
      <c r="F21" s="3">
        <v>105292.91</v>
      </c>
      <c r="G21" s="48">
        <v>195450.78</v>
      </c>
      <c r="H21" s="3">
        <v>238661.39</v>
      </c>
      <c r="K21" t="s">
        <v>7</v>
      </c>
      <c r="L21" s="47" t="s">
        <v>9</v>
      </c>
      <c r="M21" s="3">
        <v>108000</v>
      </c>
      <c r="N21" s="5">
        <v>6</v>
      </c>
      <c r="O21" s="48">
        <v>28789.39</v>
      </c>
      <c r="P21" s="3">
        <v>108000</v>
      </c>
      <c r="Q21" s="5">
        <v>12</v>
      </c>
      <c r="R21" s="48">
        <v>117292.91</v>
      </c>
      <c r="S21" s="3">
        <v>108000</v>
      </c>
      <c r="T21" s="5">
        <v>24</v>
      </c>
      <c r="U21" s="48">
        <v>195450.78</v>
      </c>
      <c r="V21" s="3">
        <v>120000</v>
      </c>
      <c r="W21" s="5">
        <v>6</v>
      </c>
      <c r="X21" s="48">
        <v>16789.39</v>
      </c>
      <c r="Y21" s="3">
        <v>120000</v>
      </c>
      <c r="Z21" s="5">
        <v>12</v>
      </c>
      <c r="AA21" s="48">
        <v>105292.91</v>
      </c>
      <c r="AB21" s="3">
        <v>120000</v>
      </c>
      <c r="AC21" s="5">
        <v>24</v>
      </c>
      <c r="AD21" s="48">
        <v>183450.78</v>
      </c>
      <c r="AE21" s="3">
        <v>180000</v>
      </c>
      <c r="AF21" s="5">
        <v>6</v>
      </c>
      <c r="AG21" s="48">
        <v>-43210.61</v>
      </c>
      <c r="AH21" s="3">
        <v>180000</v>
      </c>
      <c r="AI21" s="5">
        <v>12</v>
      </c>
      <c r="AJ21" s="48">
        <v>45292.91</v>
      </c>
      <c r="AK21" s="3">
        <v>180000</v>
      </c>
      <c r="AL21" s="5">
        <v>24</v>
      </c>
      <c r="AM21" s="3">
        <v>123450.78</v>
      </c>
    </row>
    <row r="22" spans="1:39" x14ac:dyDescent="0.2">
      <c r="A22" s="47" t="s">
        <v>133</v>
      </c>
      <c r="B22" t="s">
        <v>209</v>
      </c>
      <c r="C22" t="s">
        <v>210</v>
      </c>
      <c r="D22" s="47" t="s">
        <v>211</v>
      </c>
      <c r="E22" s="3">
        <v>-11723.82</v>
      </c>
      <c r="F22" s="3">
        <v>105292.91</v>
      </c>
      <c r="G22" s="48">
        <v>220243.52</v>
      </c>
      <c r="H22" s="3">
        <v>231967.34</v>
      </c>
      <c r="K22" t="s">
        <v>13</v>
      </c>
      <c r="L22" s="47" t="s">
        <v>14</v>
      </c>
      <c r="M22" s="5">
        <v>0</v>
      </c>
      <c r="N22" s="5">
        <v>0</v>
      </c>
      <c r="O22" s="48">
        <v>220243.52</v>
      </c>
      <c r="P22" s="5">
        <v>0</v>
      </c>
      <c r="Q22" s="5">
        <v>0.2</v>
      </c>
      <c r="R22" s="48">
        <v>145292.91</v>
      </c>
      <c r="S22" s="5">
        <v>0</v>
      </c>
      <c r="T22" s="5">
        <v>0.4</v>
      </c>
      <c r="U22" s="48">
        <v>70342.3</v>
      </c>
      <c r="V22" s="5">
        <v>1</v>
      </c>
      <c r="W22" s="5">
        <v>0</v>
      </c>
      <c r="X22" s="48">
        <v>170243.52</v>
      </c>
      <c r="Y22" s="5">
        <v>1</v>
      </c>
      <c r="Z22" s="5">
        <v>0.2</v>
      </c>
      <c r="AA22" s="48">
        <v>105292.91</v>
      </c>
      <c r="AB22" s="5">
        <v>1</v>
      </c>
      <c r="AC22" s="5">
        <v>0.4</v>
      </c>
      <c r="AD22" s="48">
        <v>40342.300000000003</v>
      </c>
      <c r="AE22" s="5">
        <v>3</v>
      </c>
      <c r="AF22" s="5">
        <v>0</v>
      </c>
      <c r="AG22" s="48">
        <v>83466.66</v>
      </c>
      <c r="AH22" s="5">
        <v>3</v>
      </c>
      <c r="AI22" s="5">
        <v>0.2</v>
      </c>
      <c r="AJ22" s="48">
        <v>35871.42</v>
      </c>
      <c r="AK22" s="5">
        <v>3</v>
      </c>
      <c r="AL22" s="5">
        <v>0.4</v>
      </c>
      <c r="AM22" s="3">
        <v>-11723.82</v>
      </c>
    </row>
    <row r="23" spans="1:39" x14ac:dyDescent="0.2">
      <c r="A23" s="47" t="s">
        <v>108</v>
      </c>
      <c r="B23" t="s">
        <v>140</v>
      </c>
      <c r="C23" t="s">
        <v>141</v>
      </c>
      <c r="D23" s="47" t="s">
        <v>142</v>
      </c>
      <c r="E23" s="3">
        <v>-45733.3</v>
      </c>
      <c r="F23" s="3">
        <v>105292.91</v>
      </c>
      <c r="G23" s="48">
        <v>179016.02</v>
      </c>
      <c r="H23" s="3">
        <v>224749.32</v>
      </c>
      <c r="K23" t="s">
        <v>7</v>
      </c>
      <c r="L23" s="47" t="s">
        <v>10</v>
      </c>
      <c r="M23" s="3">
        <v>108000</v>
      </c>
      <c r="N23" s="43">
        <v>0.06</v>
      </c>
      <c r="O23" s="48">
        <v>179016.02</v>
      </c>
      <c r="P23" s="3">
        <v>108000</v>
      </c>
      <c r="Q23" s="43">
        <v>0.1</v>
      </c>
      <c r="R23" s="48">
        <v>117292.91</v>
      </c>
      <c r="S23" s="3">
        <v>108000</v>
      </c>
      <c r="T23" s="43">
        <v>0.2</v>
      </c>
      <c r="U23" s="48">
        <v>26266.7</v>
      </c>
      <c r="V23" s="3">
        <v>120000</v>
      </c>
      <c r="W23" s="43">
        <v>0.06</v>
      </c>
      <c r="X23" s="48">
        <v>167016.01999999999</v>
      </c>
      <c r="Y23" s="3">
        <v>120000</v>
      </c>
      <c r="Z23" s="43">
        <v>0.1</v>
      </c>
      <c r="AA23" s="48">
        <v>105292.91</v>
      </c>
      <c r="AB23" s="3">
        <v>120000</v>
      </c>
      <c r="AC23" s="43">
        <v>0.2</v>
      </c>
      <c r="AD23" s="48">
        <v>14266.7</v>
      </c>
      <c r="AE23" s="3">
        <v>180000</v>
      </c>
      <c r="AF23" s="43">
        <v>0.06</v>
      </c>
      <c r="AG23" s="48">
        <v>107016.02</v>
      </c>
      <c r="AH23" s="3">
        <v>180000</v>
      </c>
      <c r="AI23" s="43">
        <v>0.1</v>
      </c>
      <c r="AJ23" s="48">
        <v>45292.91</v>
      </c>
      <c r="AK23" s="3">
        <v>180000</v>
      </c>
      <c r="AL23" s="43">
        <v>0.2</v>
      </c>
      <c r="AM23" s="3">
        <v>-45733.3</v>
      </c>
    </row>
    <row r="24" spans="1:39" x14ac:dyDescent="0.2">
      <c r="A24" s="47" t="s">
        <v>112</v>
      </c>
      <c r="B24" t="s">
        <v>152</v>
      </c>
      <c r="C24" t="s">
        <v>153</v>
      </c>
      <c r="D24" s="47" t="s">
        <v>151</v>
      </c>
      <c r="E24" s="3">
        <v>-19657.7</v>
      </c>
      <c r="F24" s="3">
        <v>105292.91</v>
      </c>
      <c r="G24" s="48">
        <v>182243.52</v>
      </c>
      <c r="H24" s="3">
        <v>201901.22</v>
      </c>
      <c r="K24" t="s">
        <v>7</v>
      </c>
      <c r="L24" s="47" t="s">
        <v>14</v>
      </c>
      <c r="M24" s="3">
        <v>108000</v>
      </c>
      <c r="N24" s="5">
        <v>0</v>
      </c>
      <c r="O24" s="48">
        <v>182243.52</v>
      </c>
      <c r="P24" s="3">
        <v>108000</v>
      </c>
      <c r="Q24" s="5">
        <v>0.2</v>
      </c>
      <c r="R24" s="48">
        <v>117292.91</v>
      </c>
      <c r="S24" s="3">
        <v>108000</v>
      </c>
      <c r="T24" s="5">
        <v>0.4</v>
      </c>
      <c r="U24" s="48">
        <v>52342.3</v>
      </c>
      <c r="V24" s="3">
        <v>120000</v>
      </c>
      <c r="W24" s="5">
        <v>0</v>
      </c>
      <c r="X24" s="48">
        <v>170243.52</v>
      </c>
      <c r="Y24" s="3">
        <v>120000</v>
      </c>
      <c r="Z24" s="5">
        <v>0.2</v>
      </c>
      <c r="AA24" s="48">
        <v>105292.91</v>
      </c>
      <c r="AB24" s="3">
        <v>120000</v>
      </c>
      <c r="AC24" s="5">
        <v>0.4</v>
      </c>
      <c r="AD24" s="48">
        <v>40342.300000000003</v>
      </c>
      <c r="AE24" s="3">
        <v>180000</v>
      </c>
      <c r="AF24" s="5">
        <v>0</v>
      </c>
      <c r="AG24" s="48">
        <v>110243.52</v>
      </c>
      <c r="AH24" s="3">
        <v>180000</v>
      </c>
      <c r="AI24" s="5">
        <v>0.2</v>
      </c>
      <c r="AJ24" s="48">
        <v>45292.91</v>
      </c>
      <c r="AK24" s="3">
        <v>180000</v>
      </c>
      <c r="AL24" s="5">
        <v>0.4</v>
      </c>
      <c r="AM24" s="3">
        <v>-19657.7</v>
      </c>
    </row>
    <row r="25" spans="1:39" x14ac:dyDescent="0.2">
      <c r="A25" s="47" t="s">
        <v>128</v>
      </c>
      <c r="B25" t="s">
        <v>196</v>
      </c>
      <c r="C25" t="s">
        <v>197</v>
      </c>
      <c r="D25" s="47" t="s">
        <v>198</v>
      </c>
      <c r="E25" s="3">
        <v>-8848.61</v>
      </c>
      <c r="F25" s="3">
        <v>105292.91</v>
      </c>
      <c r="G25" s="48">
        <v>178419.95</v>
      </c>
      <c r="H25" s="3">
        <v>187268.56</v>
      </c>
      <c r="K25" t="s">
        <v>11</v>
      </c>
      <c r="L25" s="47" t="s">
        <v>12</v>
      </c>
      <c r="M25" s="3">
        <v>4800</v>
      </c>
      <c r="N25" s="3">
        <v>33000</v>
      </c>
      <c r="O25" s="48">
        <v>9548.36</v>
      </c>
      <c r="P25" s="3">
        <v>4800</v>
      </c>
      <c r="Q25" s="3">
        <v>55000</v>
      </c>
      <c r="R25" s="48">
        <v>113469.34</v>
      </c>
      <c r="S25" s="3">
        <v>4800</v>
      </c>
      <c r="T25" s="3">
        <v>68750</v>
      </c>
      <c r="U25" s="48">
        <v>178419.95</v>
      </c>
      <c r="V25" s="3">
        <v>6000</v>
      </c>
      <c r="W25" s="3">
        <v>33000</v>
      </c>
      <c r="X25" s="48">
        <v>1371.93</v>
      </c>
      <c r="Y25" s="3">
        <v>6000</v>
      </c>
      <c r="Z25" s="3">
        <v>55000</v>
      </c>
      <c r="AA25" s="48">
        <v>105292.91</v>
      </c>
      <c r="AB25" s="3">
        <v>6000</v>
      </c>
      <c r="AC25" s="3">
        <v>68750</v>
      </c>
      <c r="AD25" s="48">
        <v>170243.52</v>
      </c>
      <c r="AE25" s="3">
        <v>7500</v>
      </c>
      <c r="AF25" s="3">
        <v>33000</v>
      </c>
      <c r="AG25" s="48">
        <v>-8848.61</v>
      </c>
      <c r="AH25" s="3">
        <v>7500</v>
      </c>
      <c r="AI25" s="3">
        <v>55000</v>
      </c>
      <c r="AJ25" s="48">
        <v>95072.37</v>
      </c>
      <c r="AK25" s="3">
        <v>7500</v>
      </c>
      <c r="AL25" s="3">
        <v>68750</v>
      </c>
      <c r="AM25" s="3">
        <v>160022.98000000001</v>
      </c>
    </row>
    <row r="26" spans="1:39" x14ac:dyDescent="0.2">
      <c r="A26" s="47" t="s">
        <v>120</v>
      </c>
      <c r="B26" t="s">
        <v>174</v>
      </c>
      <c r="C26" t="s">
        <v>175</v>
      </c>
      <c r="D26" s="47" t="s">
        <v>176</v>
      </c>
      <c r="E26" s="3">
        <v>10256.49</v>
      </c>
      <c r="F26" s="3">
        <v>105292.91</v>
      </c>
      <c r="G26" s="48">
        <v>194232.48</v>
      </c>
      <c r="H26" s="3">
        <v>183975.99000000002</v>
      </c>
      <c r="K26" t="s">
        <v>9</v>
      </c>
      <c r="L26" s="47" t="s">
        <v>11</v>
      </c>
      <c r="M26" s="5">
        <v>6</v>
      </c>
      <c r="N26" s="3">
        <v>4800</v>
      </c>
      <c r="O26" s="48">
        <v>22015.7</v>
      </c>
      <c r="P26" s="5">
        <v>6</v>
      </c>
      <c r="Q26" s="3">
        <v>6000</v>
      </c>
      <c r="R26" s="48">
        <v>16789.39</v>
      </c>
      <c r="S26" s="5">
        <v>6</v>
      </c>
      <c r="T26" s="3">
        <v>7500</v>
      </c>
      <c r="U26" s="48">
        <v>10256.49</v>
      </c>
      <c r="V26" s="5">
        <v>12</v>
      </c>
      <c r="W26" s="3">
        <v>4800</v>
      </c>
      <c r="X26" s="48">
        <v>113469.34</v>
      </c>
      <c r="Y26" s="5">
        <v>12</v>
      </c>
      <c r="Z26" s="3">
        <v>6000</v>
      </c>
      <c r="AA26" s="48">
        <v>105292.91</v>
      </c>
      <c r="AB26" s="5">
        <v>12</v>
      </c>
      <c r="AC26" s="3">
        <v>7500</v>
      </c>
      <c r="AD26" s="48">
        <v>95072.37</v>
      </c>
      <c r="AE26" s="5">
        <v>24</v>
      </c>
      <c r="AF26" s="3">
        <v>4800</v>
      </c>
      <c r="AG26" s="48">
        <v>194232.48</v>
      </c>
      <c r="AH26" s="5">
        <v>24</v>
      </c>
      <c r="AI26" s="3">
        <v>6000</v>
      </c>
      <c r="AJ26" s="48">
        <v>183450.78</v>
      </c>
      <c r="AK26" s="5">
        <v>24</v>
      </c>
      <c r="AL26" s="3">
        <v>7500</v>
      </c>
      <c r="AM26" s="3">
        <v>169973.67</v>
      </c>
    </row>
    <row r="27" spans="1:39" x14ac:dyDescent="0.2">
      <c r="A27" s="47" t="s">
        <v>111</v>
      </c>
      <c r="B27" s="3" t="s">
        <v>149</v>
      </c>
      <c r="C27" s="3" t="s">
        <v>150</v>
      </c>
      <c r="D27" s="48" t="s">
        <v>151</v>
      </c>
      <c r="E27" s="3">
        <v>-24128.58</v>
      </c>
      <c r="F27" s="3">
        <v>105292.91</v>
      </c>
      <c r="G27" s="48">
        <v>157292.91</v>
      </c>
      <c r="H27" s="3">
        <v>181421.49</v>
      </c>
      <c r="K27" t="s">
        <v>7</v>
      </c>
      <c r="L27" s="47" t="s">
        <v>13</v>
      </c>
      <c r="M27" s="3">
        <v>108000</v>
      </c>
      <c r="N27" s="5">
        <v>0</v>
      </c>
      <c r="O27" s="48">
        <v>157292.91</v>
      </c>
      <c r="P27" s="3">
        <v>108000</v>
      </c>
      <c r="Q27" s="5">
        <v>1</v>
      </c>
      <c r="R27" s="48">
        <v>117292.91</v>
      </c>
      <c r="S27" s="3">
        <v>108000</v>
      </c>
      <c r="T27" s="5">
        <v>3</v>
      </c>
      <c r="U27" s="48">
        <v>47871.42</v>
      </c>
      <c r="V27" s="3">
        <v>120000</v>
      </c>
      <c r="W27" s="5">
        <v>0</v>
      </c>
      <c r="X27" s="48">
        <v>145292.91</v>
      </c>
      <c r="Y27" s="3">
        <v>120000</v>
      </c>
      <c r="Z27" s="5">
        <v>1</v>
      </c>
      <c r="AA27" s="48">
        <v>105292.91</v>
      </c>
      <c r="AB27" s="3">
        <v>120000</v>
      </c>
      <c r="AC27" s="5">
        <v>3</v>
      </c>
      <c r="AD27" s="48">
        <v>35871.42</v>
      </c>
      <c r="AE27" s="3">
        <v>180000</v>
      </c>
      <c r="AF27" s="5">
        <v>0</v>
      </c>
      <c r="AG27" s="48">
        <v>85292.91</v>
      </c>
      <c r="AH27" s="3">
        <v>180000</v>
      </c>
      <c r="AI27" s="5">
        <v>1</v>
      </c>
      <c r="AJ27" s="48">
        <v>45292.91</v>
      </c>
      <c r="AK27" s="3">
        <v>180000</v>
      </c>
      <c r="AL27" s="5">
        <v>3</v>
      </c>
      <c r="AM27" s="3">
        <v>-24128.58</v>
      </c>
    </row>
    <row r="28" spans="1:39" x14ac:dyDescent="0.2">
      <c r="A28" s="47" t="s">
        <v>113</v>
      </c>
      <c r="B28" t="s">
        <v>154</v>
      </c>
      <c r="C28" t="s">
        <v>155</v>
      </c>
      <c r="D28" s="47" t="s">
        <v>156</v>
      </c>
      <c r="E28" s="3">
        <v>5499.91</v>
      </c>
      <c r="F28" s="3">
        <v>105292.91</v>
      </c>
      <c r="G28" s="48">
        <v>184466.04</v>
      </c>
      <c r="H28" s="3">
        <v>178966.13</v>
      </c>
      <c r="K28" t="s">
        <v>8</v>
      </c>
      <c r="L28" s="47" t="s">
        <v>9</v>
      </c>
      <c r="M28" s="3">
        <v>0</v>
      </c>
      <c r="N28" s="5">
        <v>6</v>
      </c>
      <c r="O28" s="48">
        <v>5499.91</v>
      </c>
      <c r="P28" s="3">
        <v>0</v>
      </c>
      <c r="Q28" s="5">
        <v>12</v>
      </c>
      <c r="R28" s="48">
        <v>98920.29</v>
      </c>
      <c r="S28" s="3">
        <v>0</v>
      </c>
      <c r="T28" s="5">
        <v>24</v>
      </c>
      <c r="U28" s="48">
        <v>181420.27</v>
      </c>
      <c r="V28" s="3">
        <v>20000</v>
      </c>
      <c r="W28" s="5">
        <v>6</v>
      </c>
      <c r="X28" s="48">
        <v>16789.39</v>
      </c>
      <c r="Y28" s="3">
        <v>20000</v>
      </c>
      <c r="Z28" s="5">
        <v>12</v>
      </c>
      <c r="AA28" s="48">
        <v>105292.91</v>
      </c>
      <c r="AB28" s="3">
        <v>20000</v>
      </c>
      <c r="AC28" s="5">
        <v>24</v>
      </c>
      <c r="AD28" s="48">
        <v>183450.78</v>
      </c>
      <c r="AE28" s="3">
        <v>30000</v>
      </c>
      <c r="AF28" s="5">
        <v>6</v>
      </c>
      <c r="AG28" s="48">
        <v>22434.12</v>
      </c>
      <c r="AH28" s="3">
        <v>30000</v>
      </c>
      <c r="AI28" s="5">
        <v>12</v>
      </c>
      <c r="AJ28" s="48">
        <v>108479.21</v>
      </c>
      <c r="AK28" s="3">
        <v>30000</v>
      </c>
      <c r="AL28" s="5">
        <v>24</v>
      </c>
      <c r="AM28" s="3">
        <v>184466.04</v>
      </c>
    </row>
    <row r="29" spans="1:39" x14ac:dyDescent="0.2">
      <c r="A29" s="47" t="s">
        <v>116</v>
      </c>
      <c r="B29" t="s">
        <v>163</v>
      </c>
      <c r="C29" t="s">
        <v>164</v>
      </c>
      <c r="D29" s="47" t="s">
        <v>165</v>
      </c>
      <c r="E29" s="3">
        <v>-5000.6899999999996</v>
      </c>
      <c r="F29" s="3">
        <v>105292.91</v>
      </c>
      <c r="G29" s="48">
        <v>173429.82</v>
      </c>
      <c r="H29" s="3">
        <v>178430.51</v>
      </c>
      <c r="K29" t="s">
        <v>8</v>
      </c>
      <c r="L29" s="47" t="s">
        <v>12</v>
      </c>
      <c r="M29" s="3">
        <v>0</v>
      </c>
      <c r="N29" s="3">
        <v>33000</v>
      </c>
      <c r="O29" s="48">
        <v>-5000.6899999999996</v>
      </c>
      <c r="P29" s="3">
        <v>0</v>
      </c>
      <c r="Q29" s="3">
        <v>55000</v>
      </c>
      <c r="R29" s="48">
        <v>98920.29</v>
      </c>
      <c r="S29" s="3">
        <v>0</v>
      </c>
      <c r="T29" s="3">
        <v>68750</v>
      </c>
      <c r="U29" s="48">
        <v>163870.9</v>
      </c>
      <c r="V29" s="3">
        <v>20000</v>
      </c>
      <c r="W29" s="3">
        <v>33000</v>
      </c>
      <c r="X29" s="48">
        <v>1371.93</v>
      </c>
      <c r="Y29" s="3">
        <v>20000</v>
      </c>
      <c r="Z29" s="3">
        <v>55000</v>
      </c>
      <c r="AA29" s="48">
        <v>105292.91</v>
      </c>
      <c r="AB29" s="3">
        <v>20000</v>
      </c>
      <c r="AC29" s="3">
        <v>68750</v>
      </c>
      <c r="AD29" s="48">
        <v>170243.52</v>
      </c>
      <c r="AE29" s="3">
        <v>30000</v>
      </c>
      <c r="AF29" s="3">
        <v>33000</v>
      </c>
      <c r="AG29" s="48">
        <v>4558.24</v>
      </c>
      <c r="AH29" s="3">
        <v>30000</v>
      </c>
      <c r="AI29" s="3">
        <v>55000</v>
      </c>
      <c r="AJ29" s="48">
        <v>108479.21</v>
      </c>
      <c r="AK29" s="3">
        <v>30000</v>
      </c>
      <c r="AL29" s="3">
        <v>68750</v>
      </c>
      <c r="AM29" s="3">
        <v>173429.82</v>
      </c>
    </row>
    <row r="30" spans="1:39" x14ac:dyDescent="0.2">
      <c r="A30" s="47" t="s">
        <v>124</v>
      </c>
      <c r="B30" t="s">
        <v>185</v>
      </c>
      <c r="C30" t="s">
        <v>186</v>
      </c>
      <c r="D30" s="47" t="s">
        <v>187</v>
      </c>
      <c r="E30" s="3">
        <v>7607.88</v>
      </c>
      <c r="F30" s="3">
        <v>105292.91</v>
      </c>
      <c r="G30" s="48">
        <v>177076.64</v>
      </c>
      <c r="H30" s="3">
        <v>169468.76</v>
      </c>
      <c r="K30" t="s">
        <v>10</v>
      </c>
      <c r="L30" s="47" t="s">
        <v>11</v>
      </c>
      <c r="M30" s="43">
        <v>0.06</v>
      </c>
      <c r="N30" s="3">
        <v>4800</v>
      </c>
      <c r="O30" s="48">
        <v>177076.64</v>
      </c>
      <c r="P30" s="43">
        <v>0.06</v>
      </c>
      <c r="Q30" s="3">
        <v>6000</v>
      </c>
      <c r="R30" s="48">
        <v>167016.01999999999</v>
      </c>
      <c r="S30" s="43">
        <v>0.06</v>
      </c>
      <c r="T30" s="3">
        <v>7500</v>
      </c>
      <c r="U30" s="48">
        <v>154440.26</v>
      </c>
      <c r="V30" s="43">
        <v>0.1</v>
      </c>
      <c r="W30" s="3">
        <v>4800</v>
      </c>
      <c r="X30" s="48">
        <v>113469.34</v>
      </c>
      <c r="Y30" s="43">
        <v>0.1</v>
      </c>
      <c r="Z30" s="3">
        <v>6000</v>
      </c>
      <c r="AA30" s="48">
        <v>105292.91</v>
      </c>
      <c r="AB30" s="43">
        <v>0.1</v>
      </c>
      <c r="AC30" s="3">
        <v>7500</v>
      </c>
      <c r="AD30" s="48">
        <v>95072.37</v>
      </c>
      <c r="AE30" s="43">
        <v>0.2</v>
      </c>
      <c r="AF30" s="3">
        <v>4800</v>
      </c>
      <c r="AG30" s="48">
        <v>19593.759999999998</v>
      </c>
      <c r="AH30" s="43">
        <v>0.2</v>
      </c>
      <c r="AI30" s="3">
        <v>6000</v>
      </c>
      <c r="AJ30" s="48">
        <v>14266.7</v>
      </c>
      <c r="AK30" s="43">
        <v>0.2</v>
      </c>
      <c r="AL30" s="3">
        <v>7500</v>
      </c>
      <c r="AM30" s="3">
        <v>7607.88</v>
      </c>
    </row>
    <row r="31" spans="1:39" x14ac:dyDescent="0.2">
      <c r="A31" s="47" t="s">
        <v>114</v>
      </c>
      <c r="B31" t="s">
        <v>157</v>
      </c>
      <c r="C31" t="s">
        <v>158</v>
      </c>
      <c r="D31" s="47" t="s">
        <v>159</v>
      </c>
      <c r="E31" s="3">
        <v>12023.57</v>
      </c>
      <c r="F31" s="3">
        <v>105292.91</v>
      </c>
      <c r="G31" s="48">
        <v>171985.72</v>
      </c>
      <c r="H31" s="3">
        <v>159962.15</v>
      </c>
      <c r="K31" t="s">
        <v>8</v>
      </c>
      <c r="L31" s="47" t="s">
        <v>10</v>
      </c>
      <c r="M31" s="3">
        <v>0</v>
      </c>
      <c r="N31" s="43">
        <v>0.06</v>
      </c>
      <c r="O31" s="48">
        <v>157076.64000000001</v>
      </c>
      <c r="P31" s="3">
        <v>0</v>
      </c>
      <c r="Q31" s="43">
        <v>0.1</v>
      </c>
      <c r="R31" s="48">
        <v>98920.29</v>
      </c>
      <c r="S31" s="3">
        <v>0</v>
      </c>
      <c r="T31" s="43">
        <v>0.2</v>
      </c>
      <c r="U31" s="48">
        <v>12023.57</v>
      </c>
      <c r="V31" s="3">
        <v>20000</v>
      </c>
      <c r="W31" s="43">
        <v>0.06</v>
      </c>
      <c r="X31" s="48">
        <v>167016.01999999999</v>
      </c>
      <c r="Y31" s="3">
        <v>20000</v>
      </c>
      <c r="Z31" s="43">
        <v>0.1</v>
      </c>
      <c r="AA31" s="48">
        <v>105292.91</v>
      </c>
      <c r="AB31" s="3">
        <v>20000</v>
      </c>
      <c r="AC31" s="43">
        <v>0.2</v>
      </c>
      <c r="AD31" s="48">
        <v>14266.7</v>
      </c>
      <c r="AE31" s="3">
        <v>30000</v>
      </c>
      <c r="AF31" s="43">
        <v>0.06</v>
      </c>
      <c r="AG31" s="48">
        <v>171985.72</v>
      </c>
      <c r="AH31" s="3">
        <v>30000</v>
      </c>
      <c r="AI31" s="43">
        <v>0.1</v>
      </c>
      <c r="AJ31" s="48">
        <v>108479.21</v>
      </c>
      <c r="AK31" s="3">
        <v>30000</v>
      </c>
      <c r="AL31" s="43">
        <v>0.2</v>
      </c>
      <c r="AM31" s="3">
        <v>15388.27</v>
      </c>
    </row>
    <row r="32" spans="1:39" x14ac:dyDescent="0.2">
      <c r="A32" s="47" t="s">
        <v>130</v>
      </c>
      <c r="B32" t="s">
        <v>202</v>
      </c>
      <c r="C32" t="s">
        <v>203</v>
      </c>
      <c r="D32" s="47" t="s">
        <v>201</v>
      </c>
      <c r="E32" s="3">
        <v>30121.759999999998</v>
      </c>
      <c r="F32" s="3">
        <v>105292.91</v>
      </c>
      <c r="G32" s="48">
        <v>178419.95</v>
      </c>
      <c r="H32" s="3">
        <v>148298.19</v>
      </c>
      <c r="K32" t="s">
        <v>11</v>
      </c>
      <c r="L32" s="47" t="s">
        <v>14</v>
      </c>
      <c r="M32" s="3">
        <v>4800</v>
      </c>
      <c r="N32" s="5">
        <v>0</v>
      </c>
      <c r="O32" s="48">
        <v>178419.95</v>
      </c>
      <c r="P32" s="3">
        <v>4800</v>
      </c>
      <c r="Q32" s="5">
        <v>0.2</v>
      </c>
      <c r="R32" s="48">
        <v>113469.34</v>
      </c>
      <c r="S32" s="3">
        <v>4800</v>
      </c>
      <c r="T32" s="5">
        <v>0.4</v>
      </c>
      <c r="U32" s="48">
        <v>48518.73</v>
      </c>
      <c r="V32" s="3">
        <v>6000</v>
      </c>
      <c r="W32" s="5">
        <v>0</v>
      </c>
      <c r="X32" s="48">
        <v>170243.52</v>
      </c>
      <c r="Y32" s="3">
        <v>6000</v>
      </c>
      <c r="Z32" s="5">
        <v>0.2</v>
      </c>
      <c r="AA32" s="48">
        <v>105292.91</v>
      </c>
      <c r="AB32" s="3">
        <v>6000</v>
      </c>
      <c r="AC32" s="5">
        <v>0.4</v>
      </c>
      <c r="AD32" s="48">
        <v>40342.300000000003</v>
      </c>
      <c r="AE32" s="3">
        <v>7500</v>
      </c>
      <c r="AF32" s="5">
        <v>0</v>
      </c>
      <c r="AG32" s="48">
        <v>160022.98000000001</v>
      </c>
      <c r="AH32" s="3">
        <v>7500</v>
      </c>
      <c r="AI32" s="5">
        <v>0.2</v>
      </c>
      <c r="AJ32" s="48">
        <v>95072.37</v>
      </c>
      <c r="AK32" s="3">
        <v>7500</v>
      </c>
      <c r="AL32" s="5">
        <v>0.4</v>
      </c>
      <c r="AM32" s="3">
        <v>30121.759999999998</v>
      </c>
    </row>
    <row r="33" spans="1:39" x14ac:dyDescent="0.2">
      <c r="A33" s="47" t="s">
        <v>118</v>
      </c>
      <c r="B33" t="s">
        <v>169</v>
      </c>
      <c r="C33" t="s">
        <v>170</v>
      </c>
      <c r="D33" s="47" t="s">
        <v>168</v>
      </c>
      <c r="E33" s="3">
        <v>33969.68</v>
      </c>
      <c r="F33" s="3">
        <v>105292.91</v>
      </c>
      <c r="G33" s="48">
        <v>173429.82</v>
      </c>
      <c r="H33" s="3">
        <v>139460.14000000001</v>
      </c>
      <c r="K33" t="s">
        <v>8</v>
      </c>
      <c r="L33" s="47" t="s">
        <v>14</v>
      </c>
      <c r="M33" s="3">
        <v>0</v>
      </c>
      <c r="N33" s="5">
        <v>0</v>
      </c>
      <c r="O33" s="48">
        <v>163870.9</v>
      </c>
      <c r="P33" s="3">
        <v>0</v>
      </c>
      <c r="Q33" s="5">
        <v>0.2</v>
      </c>
      <c r="R33" s="48">
        <v>98920.29</v>
      </c>
      <c r="S33" s="3">
        <v>0</v>
      </c>
      <c r="T33" s="5">
        <v>0.4</v>
      </c>
      <c r="U33" s="48">
        <v>33969.68</v>
      </c>
      <c r="V33" s="3">
        <v>20000</v>
      </c>
      <c r="W33" s="5">
        <v>0</v>
      </c>
      <c r="X33" s="48">
        <v>170243.52</v>
      </c>
      <c r="Y33" s="3">
        <v>20000</v>
      </c>
      <c r="Z33" s="5">
        <v>0.2</v>
      </c>
      <c r="AA33" s="48">
        <v>105292.91</v>
      </c>
      <c r="AB33" s="3">
        <v>20000</v>
      </c>
      <c r="AC33" s="5">
        <v>0.4</v>
      </c>
      <c r="AD33" s="48">
        <v>40342.300000000003</v>
      </c>
      <c r="AE33" s="3">
        <v>30000</v>
      </c>
      <c r="AF33" s="5">
        <v>0</v>
      </c>
      <c r="AG33" s="48">
        <v>173429.82</v>
      </c>
      <c r="AH33" s="3">
        <v>30000</v>
      </c>
      <c r="AI33" s="5">
        <v>0.2</v>
      </c>
      <c r="AJ33" s="48">
        <v>108479.21</v>
      </c>
      <c r="AK33" s="3">
        <v>30000</v>
      </c>
      <c r="AL33" s="5">
        <v>0.4</v>
      </c>
      <c r="AM33" s="3">
        <v>43528.6</v>
      </c>
    </row>
    <row r="34" spans="1:39" x14ac:dyDescent="0.2">
      <c r="A34" s="47" t="s">
        <v>129</v>
      </c>
      <c r="B34" t="s">
        <v>199</v>
      </c>
      <c r="C34" t="s">
        <v>200</v>
      </c>
      <c r="D34" s="47" t="s">
        <v>201</v>
      </c>
      <c r="E34" s="3">
        <v>25650.880000000001</v>
      </c>
      <c r="F34" s="3">
        <v>105292.91</v>
      </c>
      <c r="G34" s="48">
        <v>153469.34</v>
      </c>
      <c r="H34" s="3">
        <v>127818.45999999999</v>
      </c>
      <c r="K34" t="s">
        <v>11</v>
      </c>
      <c r="L34" s="47" t="s">
        <v>13</v>
      </c>
      <c r="M34" s="3">
        <v>4800</v>
      </c>
      <c r="N34" s="5">
        <v>0</v>
      </c>
      <c r="O34" s="48">
        <v>153469.34</v>
      </c>
      <c r="P34" s="3">
        <v>4800</v>
      </c>
      <c r="Q34" s="5">
        <v>1</v>
      </c>
      <c r="R34" s="48">
        <v>113469.34</v>
      </c>
      <c r="S34" s="3">
        <v>4800</v>
      </c>
      <c r="T34" s="5">
        <v>3</v>
      </c>
      <c r="U34" s="48">
        <v>44047.85</v>
      </c>
      <c r="V34" s="3">
        <v>6000</v>
      </c>
      <c r="W34" s="5">
        <v>0</v>
      </c>
      <c r="X34" s="48">
        <v>145292.91</v>
      </c>
      <c r="Y34" s="3">
        <v>6000</v>
      </c>
      <c r="Z34" s="5">
        <v>1</v>
      </c>
      <c r="AA34" s="48">
        <v>105292.91</v>
      </c>
      <c r="AB34" s="3">
        <v>6000</v>
      </c>
      <c r="AC34" s="5">
        <v>3</v>
      </c>
      <c r="AD34" s="48">
        <v>35871.42</v>
      </c>
      <c r="AE34" s="3">
        <v>7500</v>
      </c>
      <c r="AF34" s="5">
        <v>0</v>
      </c>
      <c r="AG34" s="48">
        <v>135072.37</v>
      </c>
      <c r="AH34" s="3">
        <v>7500</v>
      </c>
      <c r="AI34" s="5">
        <v>1</v>
      </c>
      <c r="AJ34" s="48">
        <v>95072.37</v>
      </c>
      <c r="AK34" s="3">
        <v>7500</v>
      </c>
      <c r="AL34" s="5">
        <v>3</v>
      </c>
      <c r="AM34" s="3">
        <v>25650.880000000001</v>
      </c>
    </row>
    <row r="35" spans="1:39" x14ac:dyDescent="0.2">
      <c r="A35" s="47" t="s">
        <v>117</v>
      </c>
      <c r="B35" t="s">
        <v>166</v>
      </c>
      <c r="C35" t="s">
        <v>167</v>
      </c>
      <c r="D35" s="47" t="s">
        <v>168</v>
      </c>
      <c r="E35" s="3">
        <v>29498.799999999999</v>
      </c>
      <c r="F35" s="3">
        <v>105292.91</v>
      </c>
      <c r="G35" s="48">
        <v>148479.21</v>
      </c>
      <c r="H35" s="3">
        <v>118980.40999999999</v>
      </c>
      <c r="K35" t="s">
        <v>8</v>
      </c>
      <c r="L35" s="47" t="s">
        <v>13</v>
      </c>
      <c r="M35" s="3">
        <v>0</v>
      </c>
      <c r="N35" s="5">
        <v>0</v>
      </c>
      <c r="O35" s="48">
        <v>138920.29</v>
      </c>
      <c r="P35" s="3">
        <v>0</v>
      </c>
      <c r="Q35" s="5">
        <v>1</v>
      </c>
      <c r="R35" s="48">
        <v>98920.29</v>
      </c>
      <c r="S35" s="3">
        <v>0</v>
      </c>
      <c r="T35" s="5">
        <v>3</v>
      </c>
      <c r="U35" s="48">
        <v>29498.799999999999</v>
      </c>
      <c r="V35" s="3">
        <v>20000</v>
      </c>
      <c r="W35" s="5">
        <v>0</v>
      </c>
      <c r="X35" s="48">
        <v>145292.91</v>
      </c>
      <c r="Y35" s="3">
        <v>20000</v>
      </c>
      <c r="Z35" s="5">
        <v>1</v>
      </c>
      <c r="AA35" s="48">
        <v>105292.91</v>
      </c>
      <c r="AB35" s="3">
        <v>20000</v>
      </c>
      <c r="AC35" s="5">
        <v>3</v>
      </c>
      <c r="AD35" s="48">
        <v>35871.42</v>
      </c>
      <c r="AE35" s="3">
        <v>30000</v>
      </c>
      <c r="AF35" s="5">
        <v>0</v>
      </c>
      <c r="AG35" s="48">
        <v>148479.21</v>
      </c>
      <c r="AH35" s="3">
        <v>30000</v>
      </c>
      <c r="AI35" s="5">
        <v>1</v>
      </c>
      <c r="AJ35" s="48">
        <v>108479.21</v>
      </c>
      <c r="AK35" s="3">
        <v>30000</v>
      </c>
      <c r="AL35" s="5">
        <v>3</v>
      </c>
      <c r="AM35" s="3">
        <v>39057.730000000003</v>
      </c>
    </row>
    <row r="36" spans="1:39" x14ac:dyDescent="0.2">
      <c r="A36" s="47" t="s">
        <v>109</v>
      </c>
      <c r="B36" s="4" t="s">
        <v>143</v>
      </c>
      <c r="C36" s="4" t="s">
        <v>144</v>
      </c>
      <c r="D36" s="49" t="s">
        <v>145</v>
      </c>
      <c r="E36" s="3">
        <v>35072.370000000003</v>
      </c>
      <c r="F36" s="3">
        <v>105292.91</v>
      </c>
      <c r="G36" s="48">
        <v>125469.34</v>
      </c>
      <c r="H36" s="3">
        <v>90396.97</v>
      </c>
      <c r="K36" t="s">
        <v>7</v>
      </c>
      <c r="L36" s="47" t="s">
        <v>11</v>
      </c>
      <c r="M36" s="3">
        <v>108000</v>
      </c>
      <c r="N36" s="3">
        <v>4800</v>
      </c>
      <c r="O36" s="48">
        <v>125469.34</v>
      </c>
      <c r="P36" s="3">
        <v>108000</v>
      </c>
      <c r="Q36" s="3">
        <v>6000</v>
      </c>
      <c r="R36" s="48">
        <v>117292.91</v>
      </c>
      <c r="S36" s="3">
        <v>108000</v>
      </c>
      <c r="T36" s="3">
        <v>7500</v>
      </c>
      <c r="U36" s="48">
        <v>107072.37</v>
      </c>
      <c r="V36" s="3">
        <v>120000</v>
      </c>
      <c r="W36" s="3">
        <v>4800</v>
      </c>
      <c r="X36" s="48">
        <v>113469.34</v>
      </c>
      <c r="Y36" s="3">
        <v>120000</v>
      </c>
      <c r="Z36" s="3">
        <v>6000</v>
      </c>
      <c r="AA36" s="48">
        <v>105292.91</v>
      </c>
      <c r="AB36" s="3">
        <v>120000</v>
      </c>
      <c r="AC36" s="3">
        <v>7500</v>
      </c>
      <c r="AD36" s="48">
        <v>95072.37</v>
      </c>
      <c r="AE36" s="3">
        <v>180000</v>
      </c>
      <c r="AF36" s="3">
        <v>4800</v>
      </c>
      <c r="AG36" s="48">
        <v>53469.34</v>
      </c>
      <c r="AH36" s="3">
        <v>180000</v>
      </c>
      <c r="AI36" s="3">
        <v>6000</v>
      </c>
      <c r="AJ36" s="48">
        <v>45292.91</v>
      </c>
      <c r="AK36" s="3">
        <v>180000</v>
      </c>
      <c r="AL36" s="3">
        <v>7500</v>
      </c>
      <c r="AM36" s="3">
        <v>35072.370000000003</v>
      </c>
    </row>
    <row r="37" spans="1:39" x14ac:dyDescent="0.2">
      <c r="A37" s="47" t="s">
        <v>106</v>
      </c>
      <c r="B37" s="3" t="s">
        <v>134</v>
      </c>
      <c r="C37" s="3" t="s">
        <v>135</v>
      </c>
      <c r="D37" s="48" t="s">
        <v>136</v>
      </c>
      <c r="E37" s="3">
        <v>38920.29</v>
      </c>
      <c r="F37" s="3">
        <v>105292.91</v>
      </c>
      <c r="G37" s="48">
        <v>120479.21</v>
      </c>
      <c r="H37" s="3">
        <v>81558.920000000013</v>
      </c>
      <c r="K37" t="s">
        <v>7</v>
      </c>
      <c r="L37" s="47" t="s">
        <v>8</v>
      </c>
      <c r="M37" s="3">
        <v>108000</v>
      </c>
      <c r="N37" s="3">
        <v>0</v>
      </c>
      <c r="O37" s="48">
        <v>110920.29</v>
      </c>
      <c r="P37" s="3">
        <v>108000</v>
      </c>
      <c r="Q37" s="3">
        <v>20000</v>
      </c>
      <c r="R37" s="48">
        <v>117292.91</v>
      </c>
      <c r="S37" s="3">
        <v>108000</v>
      </c>
      <c r="T37" s="3">
        <v>30000</v>
      </c>
      <c r="U37" s="48">
        <v>120479.21</v>
      </c>
      <c r="V37" s="3">
        <v>120000</v>
      </c>
      <c r="W37" s="3">
        <v>0</v>
      </c>
      <c r="X37" s="48">
        <v>98920.29</v>
      </c>
      <c r="Y37" s="3">
        <v>120000</v>
      </c>
      <c r="Z37" s="3">
        <v>20000</v>
      </c>
      <c r="AA37" s="48">
        <v>105292.91</v>
      </c>
      <c r="AB37" s="3">
        <v>120000</v>
      </c>
      <c r="AC37" s="3">
        <v>30000</v>
      </c>
      <c r="AD37" s="48">
        <v>108479.21</v>
      </c>
      <c r="AE37" s="3">
        <v>180000</v>
      </c>
      <c r="AF37" s="3">
        <v>0</v>
      </c>
      <c r="AG37" s="48">
        <v>38920.29</v>
      </c>
      <c r="AH37" s="3">
        <v>180000</v>
      </c>
      <c r="AI37" s="3">
        <v>20000</v>
      </c>
      <c r="AJ37" s="48">
        <v>45292.91</v>
      </c>
      <c r="AK37" s="3">
        <v>180000</v>
      </c>
      <c r="AL37" s="3">
        <v>30000</v>
      </c>
      <c r="AM37" s="3">
        <v>48479.21</v>
      </c>
    </row>
    <row r="38" spans="1:39" x14ac:dyDescent="0.2">
      <c r="A38" s="47" t="s">
        <v>115</v>
      </c>
      <c r="B38" t="s">
        <v>160</v>
      </c>
      <c r="C38" t="s">
        <v>161</v>
      </c>
      <c r="D38" s="47" t="s">
        <v>162</v>
      </c>
      <c r="E38" s="3">
        <v>88699.75</v>
      </c>
      <c r="F38" s="3">
        <v>105292.91</v>
      </c>
      <c r="G38" s="48">
        <v>116655.64</v>
      </c>
      <c r="H38" s="3">
        <v>27955.89</v>
      </c>
      <c r="K38" t="s">
        <v>8</v>
      </c>
      <c r="L38" s="47" t="s">
        <v>11</v>
      </c>
      <c r="M38" s="3">
        <v>0</v>
      </c>
      <c r="N38" s="3">
        <v>4800</v>
      </c>
      <c r="O38" s="48">
        <v>107096.72</v>
      </c>
      <c r="P38" s="3">
        <v>0</v>
      </c>
      <c r="Q38" s="3">
        <v>6000</v>
      </c>
      <c r="R38" s="48">
        <v>98920.29</v>
      </c>
      <c r="S38" s="3">
        <v>0</v>
      </c>
      <c r="T38" s="3">
        <v>7500</v>
      </c>
      <c r="U38" s="48">
        <v>88699.75</v>
      </c>
      <c r="V38" s="3">
        <v>20000</v>
      </c>
      <c r="W38" s="3">
        <v>4800</v>
      </c>
      <c r="X38" s="48">
        <v>113469.34</v>
      </c>
      <c r="Y38" s="3">
        <v>20000</v>
      </c>
      <c r="Z38" s="3">
        <v>6000</v>
      </c>
      <c r="AA38" s="48">
        <v>105292.91</v>
      </c>
      <c r="AB38" s="3">
        <v>20000</v>
      </c>
      <c r="AC38" s="3">
        <v>7500</v>
      </c>
      <c r="AD38" s="48">
        <v>95072.37</v>
      </c>
      <c r="AE38" s="3">
        <v>30000</v>
      </c>
      <c r="AF38" s="3">
        <v>4800</v>
      </c>
      <c r="AG38" s="48">
        <v>116655.64</v>
      </c>
      <c r="AH38" s="3">
        <v>30000</v>
      </c>
      <c r="AI38" s="3">
        <v>6000</v>
      </c>
      <c r="AJ38" s="48">
        <v>108479.21</v>
      </c>
      <c r="AK38" s="3">
        <v>30000</v>
      </c>
      <c r="AL38" s="3">
        <v>7500</v>
      </c>
      <c r="AM38" s="3">
        <v>98258.68</v>
      </c>
    </row>
    <row r="102" spans="10:10" x14ac:dyDescent="0.2">
      <c r="J102" s="59" t="s">
        <v>247</v>
      </c>
    </row>
  </sheetData>
  <pageMargins left="0.7" right="0.7" top="0.75" bottom="0.75" header="0.3" footer="0.3"/>
  <pageSetup fitToHeight="0"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B10"/>
  <sheetViews>
    <sheetView workbookViewId="0"/>
  </sheetViews>
  <sheetFormatPr defaultColWidth="8.85546875" defaultRowHeight="12.75" x14ac:dyDescent="0.2"/>
  <cols>
    <col min="1" max="1" width="24.42578125" style="57" bestFit="1" customWidth="1"/>
    <col min="2" max="2" width="60.7109375" style="58" customWidth="1"/>
  </cols>
  <sheetData>
    <row r="1" spans="1:2" ht="204" x14ac:dyDescent="0.2">
      <c r="A1" s="57" t="s">
        <v>232</v>
      </c>
      <c r="B1" s="60" t="s">
        <v>251</v>
      </c>
    </row>
    <row r="2" spans="1:2" ht="102" x14ac:dyDescent="0.2">
      <c r="A2" s="57" t="s">
        <v>233</v>
      </c>
      <c r="B2" s="58" t="s">
        <v>234</v>
      </c>
    </row>
    <row r="3" spans="1:2" ht="38.25" x14ac:dyDescent="0.2">
      <c r="A3" s="57" t="s">
        <v>235</v>
      </c>
      <c r="B3" s="58" t="s">
        <v>236</v>
      </c>
    </row>
    <row r="4" spans="1:2" ht="306" x14ac:dyDescent="0.2">
      <c r="A4" s="57" t="s">
        <v>237</v>
      </c>
      <c r="B4" s="58" t="s">
        <v>238</v>
      </c>
    </row>
    <row r="5" spans="1:2" ht="409.5" x14ac:dyDescent="0.2">
      <c r="A5" s="57" t="s">
        <v>239</v>
      </c>
      <c r="B5" s="58" t="s">
        <v>240</v>
      </c>
    </row>
    <row r="6" spans="1:2" ht="127.5" x14ac:dyDescent="0.2">
      <c r="A6" s="57" t="s">
        <v>54</v>
      </c>
      <c r="B6" s="58" t="s">
        <v>241</v>
      </c>
    </row>
    <row r="7" spans="1:2" ht="204" x14ac:dyDescent="0.2">
      <c r="A7" s="57" t="s">
        <v>55</v>
      </c>
      <c r="B7" s="58" t="s">
        <v>242</v>
      </c>
    </row>
    <row r="8" spans="1:2" ht="127.5" x14ac:dyDescent="0.2">
      <c r="A8" s="57" t="s">
        <v>56</v>
      </c>
      <c r="B8" s="58" t="s">
        <v>243</v>
      </c>
    </row>
    <row r="9" spans="1:2" ht="51" x14ac:dyDescent="0.2">
      <c r="A9" s="57" t="s">
        <v>244</v>
      </c>
      <c r="B9" s="58" t="s">
        <v>245</v>
      </c>
    </row>
    <row r="10" spans="1:2" ht="89.25" x14ac:dyDescent="0.2">
      <c r="A10" s="57" t="s">
        <v>246</v>
      </c>
      <c r="B10" s="60" t="s">
        <v>248</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A34"/>
  <sheetViews>
    <sheetView workbookViewId="0"/>
  </sheetViews>
  <sheetFormatPr defaultColWidth="8.85546875" defaultRowHeight="15" x14ac:dyDescent="0.25"/>
  <cols>
    <col min="1" max="1" width="65.7109375" style="56" customWidth="1"/>
    <col min="2" max="16384" width="8.85546875" style="56"/>
  </cols>
  <sheetData>
    <row r="1" spans="1:1" s="55" customFormat="1" ht="40.5" x14ac:dyDescent="0.2">
      <c r="A1" s="54" t="s">
        <v>228</v>
      </c>
    </row>
    <row r="2" spans="1:1" s="55" customFormat="1" ht="83.25" x14ac:dyDescent="0.2">
      <c r="A2" s="54" t="s">
        <v>212</v>
      </c>
    </row>
    <row r="3" spans="1:1" s="55" customFormat="1" ht="270" x14ac:dyDescent="0.2">
      <c r="A3" s="54" t="s">
        <v>229</v>
      </c>
    </row>
    <row r="4" spans="1:1" s="55" customFormat="1" ht="184.5" customHeight="1" x14ac:dyDescent="0.2">
      <c r="A4" s="54" t="s">
        <v>213</v>
      </c>
    </row>
    <row r="5" spans="1:1" s="55" customFormat="1" ht="53.25" x14ac:dyDescent="0.2">
      <c r="A5" s="54" t="s">
        <v>214</v>
      </c>
    </row>
    <row r="6" spans="1:1" s="55" customFormat="1" ht="78.75" x14ac:dyDescent="0.2">
      <c r="A6" s="54" t="s">
        <v>230</v>
      </c>
    </row>
    <row r="7" spans="1:1" s="55" customFormat="1" ht="104.25" x14ac:dyDescent="0.2">
      <c r="A7" s="54" t="s">
        <v>215</v>
      </c>
    </row>
    <row r="8" spans="1:1" s="55" customFormat="1" ht="104.25" x14ac:dyDescent="0.2">
      <c r="A8" s="54" t="s">
        <v>216</v>
      </c>
    </row>
    <row r="9" spans="1:1" s="55" customFormat="1" ht="231.75" x14ac:dyDescent="0.2">
      <c r="A9" s="54" t="s">
        <v>231</v>
      </c>
    </row>
    <row r="10" spans="1:1" ht="66" x14ac:dyDescent="0.25">
      <c r="A10" s="55" t="s">
        <v>217</v>
      </c>
    </row>
    <row r="11" spans="1:1" ht="53.25" x14ac:dyDescent="0.25">
      <c r="A11" s="55" t="s">
        <v>218</v>
      </c>
    </row>
    <row r="12" spans="1:1" ht="66" x14ac:dyDescent="0.25">
      <c r="A12" s="55" t="s">
        <v>219</v>
      </c>
    </row>
    <row r="13" spans="1:1" ht="53.25" x14ac:dyDescent="0.25">
      <c r="A13" s="54" t="s">
        <v>220</v>
      </c>
    </row>
    <row r="14" spans="1:1" ht="66" x14ac:dyDescent="0.25">
      <c r="A14" s="55" t="s">
        <v>221</v>
      </c>
    </row>
    <row r="15" spans="1:1" ht="64.5" customHeight="1" x14ac:dyDescent="0.25">
      <c r="A15" s="55" t="s">
        <v>222</v>
      </c>
    </row>
    <row r="16" spans="1:1" ht="287.25" customHeight="1" x14ac:dyDescent="0.25">
      <c r="A16" s="55" t="s">
        <v>223</v>
      </c>
    </row>
    <row r="17" spans="1:1" ht="242.25" customHeight="1" x14ac:dyDescent="0.25">
      <c r="A17" s="55" t="s">
        <v>224</v>
      </c>
    </row>
    <row r="18" spans="1:1" ht="138" customHeight="1" x14ac:dyDescent="0.25">
      <c r="A18" s="55" t="s">
        <v>225</v>
      </c>
    </row>
    <row r="19" spans="1:1" ht="108" customHeight="1" x14ac:dyDescent="0.25">
      <c r="A19" s="55" t="s">
        <v>226</v>
      </c>
    </row>
    <row r="20" spans="1:1" ht="304.5" customHeight="1" x14ac:dyDescent="0.25">
      <c r="A20" s="55" t="s">
        <v>227</v>
      </c>
    </row>
    <row r="21" spans="1:1" x14ac:dyDescent="0.25">
      <c r="A21" s="55"/>
    </row>
    <row r="22" spans="1:1" x14ac:dyDescent="0.25">
      <c r="A22" s="55"/>
    </row>
    <row r="23" spans="1:1" x14ac:dyDescent="0.25">
      <c r="A23" s="55"/>
    </row>
    <row r="24" spans="1:1" x14ac:dyDescent="0.25">
      <c r="A24" s="55"/>
    </row>
    <row r="25" spans="1:1" x14ac:dyDescent="0.25">
      <c r="A25" s="55"/>
    </row>
    <row r="26" spans="1:1" x14ac:dyDescent="0.25">
      <c r="A26" s="55"/>
    </row>
    <row r="27" spans="1:1" x14ac:dyDescent="0.25">
      <c r="A27" s="55"/>
    </row>
    <row r="28" spans="1:1" x14ac:dyDescent="0.25">
      <c r="A28" s="55"/>
    </row>
    <row r="29" spans="1:1" x14ac:dyDescent="0.25">
      <c r="A29" s="55"/>
    </row>
    <row r="30" spans="1:1" x14ac:dyDescent="0.25">
      <c r="A30" s="55"/>
    </row>
    <row r="31" spans="1:1" x14ac:dyDescent="0.25">
      <c r="A31" s="55"/>
    </row>
    <row r="32" spans="1:1" x14ac:dyDescent="0.25">
      <c r="A32" s="55"/>
    </row>
    <row r="33" spans="1:1" x14ac:dyDescent="0.25">
      <c r="A33" s="55"/>
    </row>
    <row r="34" spans="1:1" x14ac:dyDescent="0.25">
      <c r="A34" s="55"/>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OneInput</vt:lpstr>
      <vt:lpstr>SensIt Plot 1</vt:lpstr>
      <vt:lpstr>ManyInputs</vt:lpstr>
      <vt:lpstr>SensIt Tornado 2</vt:lpstr>
      <vt:lpstr>SensIt Spider 2</vt:lpstr>
      <vt:lpstr>SensIt Two-Factor Tornado 2</vt:lpstr>
      <vt:lpstr>SensIt Help</vt:lpstr>
      <vt:lpstr>SensIt License</vt:lpstr>
      <vt:lpstr>'SensIt License'!_01_Title</vt:lpstr>
      <vt:lpstr>'SensIt License'!_02_Introduction</vt:lpstr>
      <vt:lpstr>'SensIt License'!_03_Definitions</vt:lpstr>
      <vt:lpstr>'SensIt License'!_04_Ownership</vt:lpstr>
      <vt:lpstr>'SensIt License'!_05_Copyright</vt:lpstr>
      <vt:lpstr>'SensIt License'!_06_Standard_License</vt:lpstr>
      <vt:lpstr>'SensIt License'!_07_Student_License</vt:lpstr>
      <vt:lpstr>'SensIt License'!_08_Trial_License</vt:lpstr>
      <vt:lpstr>'SensIt License'!_09_Volume_Licenses</vt:lpstr>
      <vt:lpstr>'SensIt License'!_10_Backup_Copy</vt:lpstr>
      <vt:lpstr>'SensIt License'!_11_Accessibility</vt:lpstr>
      <vt:lpstr>'SensIt License'!_12_License_Transfer</vt:lpstr>
      <vt:lpstr>'SensIt License'!_13_Modifications</vt:lpstr>
      <vt:lpstr>'SensIt License'!_14_Reverse_Engineering</vt:lpstr>
      <vt:lpstr>'SensIt License'!_15_Sublicensing</vt:lpstr>
      <vt:lpstr>'SensIt License'!_16_Limited_Warranty</vt:lpstr>
      <vt:lpstr>'SensIt License'!_17_Limited_Remedy</vt:lpstr>
      <vt:lpstr>'SensIt License'!_18_Termination</vt:lpstr>
      <vt:lpstr>'SensIt License'!_19_Confidentiality</vt:lpstr>
      <vt:lpstr>'SensIt License'!_20_General_Provisions</vt:lpstr>
      <vt:lpstr>'SensIt License'!Print_Area</vt:lpstr>
      <vt:lpstr>'SensIt Plot 1'!Print_Area</vt:lpstr>
      <vt:lpstr>'SensIt Spider 2'!Print_Area</vt:lpstr>
      <vt:lpstr>'SensIt Tornado 2'!Print_Area</vt:lpstr>
      <vt:lpstr>'SensIt Two-Factor Tornado 2'!Print_Area</vt:lpstr>
    </vt:vector>
  </TitlesOfParts>
  <Company>TreePlan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SensIt Example</dc:title>
  <dc:creator>Mike Middleton</dc:creator>
  <cp:lastModifiedBy>Mike Middleton</cp:lastModifiedBy>
  <dcterms:created xsi:type="dcterms:W3CDTF">2009-07-24T00:40:40Z</dcterms:created>
  <dcterms:modified xsi:type="dcterms:W3CDTF">2016-06-26T20:05:59Z</dcterms:modified>
</cp:coreProperties>
</file>