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YA\Downloads\"/>
    </mc:Choice>
  </mc:AlternateContent>
  <xr:revisionPtr revIDLastSave="0" documentId="13_ncr:1_{F6FEBBC6-FE63-4AF3-B1B0-4503FA55BF09}" xr6:coauthVersionLast="45" xr6:coauthVersionMax="45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LOOKUP" sheetId="1" r:id="rId1"/>
    <sheet name="Latihan Mandiri  Ketentuan" sheetId="2" r:id="rId2"/>
    <sheet name="Sheet1" sheetId="3" r:id="rId3"/>
    <sheet name="Data" sheetId="4" r:id="rId4"/>
    <sheet name="Returned" sheetId="5" r:id="rId5"/>
  </sheets>
  <definedNames>
    <definedName name="_xlnm._FilterDatabase" localSheetId="3" hidden="1">Data!$A$1:$K$149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9" roundtripDataChecksum="CVisI+BjpJvZiIiD96VnCrT5Y3S14Yn4o5qgN84i5zU=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3" i="4"/>
  <c r="C4" i="4"/>
  <c r="C5" i="4"/>
  <c r="C6" i="4"/>
  <c r="C7" i="4"/>
  <c r="C8" i="4"/>
  <c r="C9" i="4"/>
  <c r="C10" i="4"/>
  <c r="C11" i="4"/>
  <c r="C2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3" i="4"/>
  <c r="J4" i="4"/>
  <c r="J2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2" i="4"/>
  <c r="C4" i="1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B4" i="1"/>
  <c r="B7" i="1"/>
  <c r="B8" i="1"/>
  <c r="B9" i="1"/>
  <c r="B10" i="1"/>
  <c r="B11" i="1"/>
  <c r="B12" i="1"/>
  <c r="B5" i="1"/>
  <c r="B6" i="1"/>
</calcChain>
</file>

<file path=xl/sharedStrings.xml><?xml version="1.0" encoding="utf-8"?>
<sst xmlns="http://schemas.openxmlformats.org/spreadsheetml/2006/main" count="1091" uniqueCount="217">
  <si>
    <t>Lookups</t>
  </si>
  <si>
    <t>Kode Siswa</t>
  </si>
  <si>
    <t>Nama</t>
  </si>
  <si>
    <t>Kelas</t>
  </si>
  <si>
    <t>Jurusan</t>
  </si>
  <si>
    <t>A001</t>
  </si>
  <si>
    <t>IPS</t>
  </si>
  <si>
    <t>A002</t>
  </si>
  <si>
    <t>C</t>
  </si>
  <si>
    <t>A005</t>
  </si>
  <si>
    <t>B</t>
  </si>
  <si>
    <t>A003</t>
  </si>
  <si>
    <t>A009</t>
  </si>
  <si>
    <t>A</t>
  </si>
  <si>
    <t>A004</t>
  </si>
  <si>
    <t>IPA</t>
  </si>
  <si>
    <t>A006</t>
  </si>
  <si>
    <t>A008</t>
  </si>
  <si>
    <t>A007</t>
  </si>
  <si>
    <t>Bahasa</t>
  </si>
  <si>
    <t>Hilman</t>
  </si>
  <si>
    <t>Indra</t>
  </si>
  <si>
    <t>Galih</t>
  </si>
  <si>
    <t>Cindy</t>
  </si>
  <si>
    <t>Dewi</t>
  </si>
  <si>
    <t>Andi</t>
  </si>
  <si>
    <t>Firman</t>
  </si>
  <si>
    <t>Budi</t>
  </si>
  <si>
    <t>Endah</t>
  </si>
  <si>
    <t>1. Lengkapi tabel di sheet 'Data' menggunakan lookup dari tabel 'Returned'</t>
  </si>
  <si>
    <t>INSTRUKSI PENGGUNAAN DATASET</t>
  </si>
  <si>
    <t>Dataset ini memang tidak open access. Kamu harus mendownload data ini terlebih dahulu untuk mengedit</t>
  </si>
  <si>
    <t>Cara Download</t>
  </si>
  <si>
    <t xml:space="preserve">1. Klik File pada pojok kiri atas (dibawah nama file "Use Case Lookup") </t>
  </si>
  <si>
    <t xml:space="preserve">2. Klik Download / Unduh </t>
  </si>
  <si>
    <t>3. Pilih Microsoft Excel (.xlsx)</t>
  </si>
  <si>
    <t xml:space="preserve">Cara Mengedit dan Mengikuti Praktek dalam Kelas </t>
  </si>
  <si>
    <t xml:space="preserve">1. Buka file pada komputer / laptop </t>
  </si>
  <si>
    <t>2. Klik Enable Editing pada saat kamu membuka file excel untuk dapat mengedit pada excel di komputer / laptopmu</t>
  </si>
  <si>
    <t xml:space="preserve">3. Ikuti instruksi dari pemateri untuk langkah selanjutnya </t>
  </si>
  <si>
    <t>Order No</t>
  </si>
  <si>
    <t>Order Date</t>
  </si>
  <si>
    <t>Destination</t>
  </si>
  <si>
    <t>Customer Type</t>
  </si>
  <si>
    <t>Product</t>
  </si>
  <si>
    <t>Quantity</t>
  </si>
  <si>
    <t>Price</t>
  </si>
  <si>
    <t>Total Price</t>
  </si>
  <si>
    <t>Shipping</t>
  </si>
  <si>
    <t>Insurance</t>
  </si>
  <si>
    <t>CS Line</t>
  </si>
  <si>
    <t>5023-1</t>
  </si>
  <si>
    <t>Home Office</t>
  </si>
  <si>
    <t>HBF-375</t>
  </si>
  <si>
    <t>5050-1</t>
  </si>
  <si>
    <t>Corporate</t>
  </si>
  <si>
    <t>MC-720</t>
  </si>
  <si>
    <t>5024-1</t>
  </si>
  <si>
    <t>HN-222T</t>
  </si>
  <si>
    <t>5052-1</t>
  </si>
  <si>
    <t>Small Business</t>
  </si>
  <si>
    <t>5025-1</t>
  </si>
  <si>
    <t>Consumer</t>
  </si>
  <si>
    <t>5043-1</t>
  </si>
  <si>
    <t>5027-1</t>
  </si>
  <si>
    <t>5029-1</t>
  </si>
  <si>
    <t>HN-289</t>
  </si>
  <si>
    <t>5045-1</t>
  </si>
  <si>
    <t>5047-1</t>
  </si>
  <si>
    <t>5048-1</t>
  </si>
  <si>
    <t>5055-1</t>
  </si>
  <si>
    <t>MC-245</t>
  </si>
  <si>
    <t>5031-1</t>
  </si>
  <si>
    <t>5033-1</t>
  </si>
  <si>
    <t>5034-1</t>
  </si>
  <si>
    <t>5049-1</t>
  </si>
  <si>
    <t>5036-1</t>
  </si>
  <si>
    <t>5037-1</t>
  </si>
  <si>
    <t>5038-1</t>
  </si>
  <si>
    <t>5014-1</t>
  </si>
  <si>
    <t>5016-1</t>
  </si>
  <si>
    <t>5018-1</t>
  </si>
  <si>
    <t>5039-1</t>
  </si>
  <si>
    <t>5019-1</t>
  </si>
  <si>
    <t>5040-1</t>
  </si>
  <si>
    <t>5020-1</t>
  </si>
  <si>
    <t>5095-1</t>
  </si>
  <si>
    <t>5097-1</t>
  </si>
  <si>
    <t>5135-1</t>
  </si>
  <si>
    <t>5099-1</t>
  </si>
  <si>
    <t>5137-1</t>
  </si>
  <si>
    <t>5103-1</t>
  </si>
  <si>
    <t>5138-1</t>
  </si>
  <si>
    <t>5101-1</t>
  </si>
  <si>
    <t>5104-1</t>
  </si>
  <si>
    <t>5140-1</t>
  </si>
  <si>
    <t>5106-1</t>
  </si>
  <si>
    <t>5142-1</t>
  </si>
  <si>
    <t>5108-1</t>
  </si>
  <si>
    <t>5144-1</t>
  </si>
  <si>
    <t>5109-1</t>
  </si>
  <si>
    <t>5059-1</t>
  </si>
  <si>
    <t>5057-1</t>
  </si>
  <si>
    <t>5111-1</t>
  </si>
  <si>
    <t>5112-1</t>
  </si>
  <si>
    <t>5150-1</t>
  </si>
  <si>
    <t>5148-1</t>
  </si>
  <si>
    <t>5113-1</t>
  </si>
  <si>
    <t>5114-1</t>
  </si>
  <si>
    <t>5060-1</t>
  </si>
  <si>
    <t>5115-1</t>
  </si>
  <si>
    <t>5061-1</t>
  </si>
  <si>
    <t>5062-1</t>
  </si>
  <si>
    <t>5152-1</t>
  </si>
  <si>
    <t>5063-1</t>
  </si>
  <si>
    <t>5066-1</t>
  </si>
  <si>
    <t>5117-1</t>
  </si>
  <si>
    <t>5154-1</t>
  </si>
  <si>
    <t>5064-1</t>
  </si>
  <si>
    <t>5068-1</t>
  </si>
  <si>
    <t>5158-1</t>
  </si>
  <si>
    <t>5156-1</t>
  </si>
  <si>
    <t>5070-1</t>
  </si>
  <si>
    <t>5119-1</t>
  </si>
  <si>
    <t>5159-1</t>
  </si>
  <si>
    <t>5071-1</t>
  </si>
  <si>
    <t>5071-2</t>
  </si>
  <si>
    <t>5120-1</t>
  </si>
  <si>
    <t>5122-1</t>
  </si>
  <si>
    <t>5075-1</t>
  </si>
  <si>
    <t>5160-1</t>
  </si>
  <si>
    <t>5160-2</t>
  </si>
  <si>
    <t>5124-1</t>
  </si>
  <si>
    <t>5163-1</t>
  </si>
  <si>
    <t>5077-1</t>
  </si>
  <si>
    <t>5125-1</t>
  </si>
  <si>
    <t>5079-1</t>
  </si>
  <si>
    <t>5127-1</t>
  </si>
  <si>
    <t>5081-1</t>
  </si>
  <si>
    <t>5128-1</t>
  </si>
  <si>
    <t>5165-1</t>
  </si>
  <si>
    <t>5166-1</t>
  </si>
  <si>
    <t>5129-1</t>
  </si>
  <si>
    <t>5084-1</t>
  </si>
  <si>
    <t>5087-1</t>
  </si>
  <si>
    <t>5086-1</t>
  </si>
  <si>
    <t>5089-1</t>
  </si>
  <si>
    <t>5131-1</t>
  </si>
  <si>
    <t>5168-1</t>
  </si>
  <si>
    <t>5133-1</t>
  </si>
  <si>
    <t>5134-1</t>
  </si>
  <si>
    <t>5091-1</t>
  </si>
  <si>
    <t>5093-1</t>
  </si>
  <si>
    <t>5177-1</t>
  </si>
  <si>
    <t>5178-1</t>
  </si>
  <si>
    <t>5215-1</t>
  </si>
  <si>
    <t>5216-1</t>
  </si>
  <si>
    <t>5180-1</t>
  </si>
  <si>
    <t>5181-1</t>
  </si>
  <si>
    <t>5183-1</t>
  </si>
  <si>
    <t>5218-1</t>
  </si>
  <si>
    <t>5185-1</t>
  </si>
  <si>
    <t>5220-1</t>
  </si>
  <si>
    <t>5222-1</t>
  </si>
  <si>
    <t>5188-1</t>
  </si>
  <si>
    <t>5186-1</t>
  </si>
  <si>
    <t>5221-1</t>
  </si>
  <si>
    <t>5189-1</t>
  </si>
  <si>
    <t>5191-1</t>
  </si>
  <si>
    <t>5224-1</t>
  </si>
  <si>
    <t>5193-1</t>
  </si>
  <si>
    <t>5194-1</t>
  </si>
  <si>
    <t>5225-1</t>
  </si>
  <si>
    <t>5226-1</t>
  </si>
  <si>
    <t>5195-2</t>
  </si>
  <si>
    <t>5227-1</t>
  </si>
  <si>
    <t>5195-1</t>
  </si>
  <si>
    <t>5198-1</t>
  </si>
  <si>
    <t>5229-1</t>
  </si>
  <si>
    <t>5231-1</t>
  </si>
  <si>
    <t>5232-1</t>
  </si>
  <si>
    <t>5235-1</t>
  </si>
  <si>
    <t>5234-1</t>
  </si>
  <si>
    <t>5200-1</t>
  </si>
  <si>
    <t>5201-1</t>
  </si>
  <si>
    <t>5202-1</t>
  </si>
  <si>
    <t>5204-1</t>
  </si>
  <si>
    <t>5207-1</t>
  </si>
  <si>
    <t>5206-1</t>
  </si>
  <si>
    <t>5208-1</t>
  </si>
  <si>
    <t>5236-1</t>
  </si>
  <si>
    <t>5238-1</t>
  </si>
  <si>
    <t>5209-1</t>
  </si>
  <si>
    <t>5211-1</t>
  </si>
  <si>
    <t>5239-1</t>
  </si>
  <si>
    <t>5240-1</t>
  </si>
  <si>
    <t>5241-1</t>
  </si>
  <si>
    <t>5212-1</t>
  </si>
  <si>
    <t>5168-2</t>
  </si>
  <si>
    <t>5213-1</t>
  </si>
  <si>
    <t>5242-1</t>
  </si>
  <si>
    <t>5171-1</t>
  </si>
  <si>
    <t>5173-1</t>
  </si>
  <si>
    <t>5246-1</t>
  </si>
  <si>
    <t>5174-1</t>
  </si>
  <si>
    <t>5214-1</t>
  </si>
  <si>
    <t>5244-1</t>
  </si>
  <si>
    <t>5175-1</t>
  </si>
  <si>
    <t>Qty</t>
  </si>
  <si>
    <t>Type</t>
  </si>
  <si>
    <t>Jakarta</t>
  </si>
  <si>
    <t>Standard</t>
  </si>
  <si>
    <t>Full</t>
  </si>
  <si>
    <t>Flash</t>
  </si>
  <si>
    <t>Surabaya</t>
  </si>
  <si>
    <t>Cargo</t>
  </si>
  <si>
    <t>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</si>
</sst>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1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Arial"/>
    </font>
    <font>
      <b/>
      <sz val="11"/>
      <color rgb="FFFF0000"/>
      <name val="Arial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0" borderId="0" xfId="0" applyFont="1"/>
    <xf numFmtId="20" fontId="2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14" fontId="10" fillId="0" borderId="0" xfId="0" applyNumberFormat="1" applyFont="1"/>
    <xf numFmtId="0" fontId="10" fillId="0" borderId="0" xfId="0" applyFont="1"/>
    <xf numFmtId="164" fontId="2" fillId="0" borderId="0" xfId="0" applyNumberFormat="1" applyFont="1"/>
    <xf numFmtId="0" fontId="9" fillId="0" borderId="0" xfId="0" applyFont="1"/>
    <xf numFmtId="49" fontId="9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13</xdr:row>
      <xdr:rowOff>95250</xdr:rowOff>
    </xdr:from>
    <xdr:ext cx="8591550" cy="11049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"/>
  <sheetViews>
    <sheetView zoomScale="61" zoomScaleNormal="61" workbookViewId="0">
      <selection activeCell="D12" sqref="D12"/>
    </sheetView>
  </sheetViews>
  <sheetFormatPr defaultColWidth="11.25" defaultRowHeight="15" customHeight="1" x14ac:dyDescent="0.35"/>
  <sheetData>
    <row r="1" spans="1:10" ht="15" customHeigh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3" t="s">
        <v>1</v>
      </c>
      <c r="B3" s="3" t="s">
        <v>2</v>
      </c>
      <c r="C3" s="3" t="s">
        <v>3</v>
      </c>
      <c r="D3" s="3" t="s">
        <v>4</v>
      </c>
      <c r="E3" s="2"/>
      <c r="F3" s="4" t="s">
        <v>4</v>
      </c>
      <c r="G3" s="4" t="s">
        <v>1</v>
      </c>
      <c r="H3" s="4" t="s">
        <v>3</v>
      </c>
      <c r="I3" s="2"/>
      <c r="J3" s="2"/>
    </row>
    <row r="4" spans="1:10" x14ac:dyDescent="0.35">
      <c r="A4" s="5" t="s">
        <v>5</v>
      </c>
      <c r="B4" s="5" t="str">
        <f>HLOOKUP(A4,$A$16:$J$17,2,0)</f>
        <v>Andi</v>
      </c>
      <c r="C4" s="5" t="str">
        <f>VLOOKUP(A4,$G$4:$H$12,2,FALSE)</f>
        <v>A</v>
      </c>
      <c r="D4" s="5" t="str">
        <f>INDEX($F$4:$F$12,MATCH(A4,$G$4:$G$12,0))</f>
        <v>IPA</v>
      </c>
      <c r="E4" s="2"/>
      <c r="F4" s="5" t="s">
        <v>6</v>
      </c>
      <c r="G4" s="5" t="s">
        <v>7</v>
      </c>
      <c r="H4" s="5" t="s">
        <v>8</v>
      </c>
      <c r="I4" s="2"/>
      <c r="J4" s="2"/>
    </row>
    <row r="5" spans="1:10" x14ac:dyDescent="0.35">
      <c r="A5" s="5" t="s">
        <v>7</v>
      </c>
      <c r="B5" s="5" t="str">
        <f t="shared" ref="B5:B12" si="0">HLOOKUP(A5,$A$16:$J$17,2,0)</f>
        <v>Budi</v>
      </c>
      <c r="C5" s="5" t="str">
        <f t="shared" ref="C5:C12" si="1">VLOOKUP(A5,$G$4:$H$12,2,FALSE)</f>
        <v>C</v>
      </c>
      <c r="D5" s="5" t="str">
        <f t="shared" ref="D5:D12" si="2">INDEX($F$4:$F$12,MATCH(A5,$G$4:$G$12,0))</f>
        <v>IPS</v>
      </c>
      <c r="E5" s="2"/>
      <c r="F5" s="5" t="s">
        <v>6</v>
      </c>
      <c r="G5" s="5" t="s">
        <v>9</v>
      </c>
      <c r="H5" s="5" t="s">
        <v>10</v>
      </c>
      <c r="I5" s="2"/>
      <c r="J5" s="2"/>
    </row>
    <row r="6" spans="1:10" x14ac:dyDescent="0.35">
      <c r="A6" s="5" t="s">
        <v>11</v>
      </c>
      <c r="B6" s="5" t="str">
        <f t="shared" si="0"/>
        <v>Cindy</v>
      </c>
      <c r="C6" s="5" t="str">
        <f t="shared" si="1"/>
        <v>C</v>
      </c>
      <c r="D6" s="5" t="str">
        <f t="shared" si="2"/>
        <v>IPA</v>
      </c>
      <c r="E6" s="2"/>
      <c r="F6" s="5" t="s">
        <v>6</v>
      </c>
      <c r="G6" s="5" t="s">
        <v>12</v>
      </c>
      <c r="H6" s="5" t="s">
        <v>13</v>
      </c>
      <c r="I6" s="2"/>
      <c r="J6" s="2"/>
    </row>
    <row r="7" spans="1:10" x14ac:dyDescent="0.35">
      <c r="A7" s="5" t="s">
        <v>14</v>
      </c>
      <c r="B7" s="5" t="str">
        <f t="shared" si="0"/>
        <v>Dewi</v>
      </c>
      <c r="C7" s="5" t="str">
        <f t="shared" si="1"/>
        <v>B</v>
      </c>
      <c r="D7" s="5" t="str">
        <f t="shared" si="2"/>
        <v>Bahasa</v>
      </c>
      <c r="E7" s="2"/>
      <c r="F7" s="5" t="s">
        <v>15</v>
      </c>
      <c r="G7" s="5" t="s">
        <v>5</v>
      </c>
      <c r="H7" s="5" t="s">
        <v>13</v>
      </c>
      <c r="I7" s="2"/>
      <c r="J7" s="2"/>
    </row>
    <row r="8" spans="1:10" x14ac:dyDescent="0.35">
      <c r="A8" s="5" t="s">
        <v>9</v>
      </c>
      <c r="B8" s="5" t="str">
        <f t="shared" si="0"/>
        <v>Endah</v>
      </c>
      <c r="C8" s="5" t="str">
        <f t="shared" si="1"/>
        <v>B</v>
      </c>
      <c r="D8" s="5" t="str">
        <f t="shared" si="2"/>
        <v>IPS</v>
      </c>
      <c r="E8" s="2"/>
      <c r="F8" s="5" t="s">
        <v>15</v>
      </c>
      <c r="G8" s="5" t="s">
        <v>11</v>
      </c>
      <c r="H8" s="5" t="s">
        <v>8</v>
      </c>
      <c r="I8" s="2"/>
      <c r="J8" s="2"/>
    </row>
    <row r="9" spans="1:10" x14ac:dyDescent="0.35">
      <c r="A9" s="5" t="s">
        <v>16</v>
      </c>
      <c r="B9" s="5" t="str">
        <f t="shared" si="0"/>
        <v>Firman</v>
      </c>
      <c r="C9" s="5" t="str">
        <f t="shared" si="1"/>
        <v>A</v>
      </c>
      <c r="D9" s="5" t="str">
        <f t="shared" si="2"/>
        <v>Bahasa</v>
      </c>
      <c r="E9" s="2"/>
      <c r="F9" s="5" t="s">
        <v>15</v>
      </c>
      <c r="G9" s="5" t="s">
        <v>17</v>
      </c>
      <c r="H9" s="5" t="s">
        <v>10</v>
      </c>
      <c r="I9" s="2"/>
      <c r="J9" s="2"/>
    </row>
    <row r="10" spans="1:10" x14ac:dyDescent="0.35">
      <c r="A10" s="5" t="s">
        <v>18</v>
      </c>
      <c r="B10" s="5" t="str">
        <f t="shared" si="0"/>
        <v>Galih</v>
      </c>
      <c r="C10" s="5" t="str">
        <f t="shared" si="1"/>
        <v>C</v>
      </c>
      <c r="D10" s="5" t="str">
        <f t="shared" si="2"/>
        <v>Bahasa</v>
      </c>
      <c r="E10" s="2"/>
      <c r="F10" s="5" t="s">
        <v>19</v>
      </c>
      <c r="G10" s="5" t="s">
        <v>14</v>
      </c>
      <c r="H10" s="5" t="s">
        <v>10</v>
      </c>
      <c r="I10" s="2"/>
      <c r="J10" s="2"/>
    </row>
    <row r="11" spans="1:10" x14ac:dyDescent="0.35">
      <c r="A11" s="5" t="s">
        <v>17</v>
      </c>
      <c r="B11" s="5" t="str">
        <f t="shared" si="0"/>
        <v>Hilman</v>
      </c>
      <c r="C11" s="5" t="str">
        <f t="shared" si="1"/>
        <v>B</v>
      </c>
      <c r="D11" s="5" t="str">
        <f t="shared" si="2"/>
        <v>IPA</v>
      </c>
      <c r="E11" s="2"/>
      <c r="F11" s="5" t="s">
        <v>19</v>
      </c>
      <c r="G11" s="5" t="s">
        <v>16</v>
      </c>
      <c r="H11" s="5" t="s">
        <v>13</v>
      </c>
      <c r="I11" s="2"/>
      <c r="J11" s="2"/>
    </row>
    <row r="12" spans="1:10" x14ac:dyDescent="0.35">
      <c r="A12" s="5" t="s">
        <v>12</v>
      </c>
      <c r="B12" s="5" t="str">
        <f t="shared" si="0"/>
        <v>Indra</v>
      </c>
      <c r="C12" s="5" t="str">
        <f t="shared" si="1"/>
        <v>A</v>
      </c>
      <c r="D12" s="5" t="str">
        <f t="shared" si="2"/>
        <v>IPS</v>
      </c>
      <c r="E12" s="2"/>
      <c r="F12" s="5" t="s">
        <v>19</v>
      </c>
      <c r="G12" s="5" t="s">
        <v>18</v>
      </c>
      <c r="H12" s="5" t="s">
        <v>8</v>
      </c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3" t="s">
        <v>1</v>
      </c>
      <c r="B16" s="5" t="s">
        <v>17</v>
      </c>
      <c r="C16" s="5" t="s">
        <v>12</v>
      </c>
      <c r="D16" s="5" t="s">
        <v>18</v>
      </c>
      <c r="E16" s="5" t="s">
        <v>11</v>
      </c>
      <c r="F16" s="5" t="s">
        <v>14</v>
      </c>
      <c r="G16" s="5" t="s">
        <v>5</v>
      </c>
      <c r="H16" s="5" t="s">
        <v>16</v>
      </c>
      <c r="I16" s="5" t="s">
        <v>7</v>
      </c>
      <c r="J16" s="5" t="s">
        <v>9</v>
      </c>
    </row>
    <row r="17" spans="1:10" x14ac:dyDescent="0.35">
      <c r="A17" s="3" t="s">
        <v>2</v>
      </c>
      <c r="B17" s="5" t="s">
        <v>20</v>
      </c>
      <c r="C17" s="5" t="s">
        <v>21</v>
      </c>
      <c r="D17" s="5" t="s">
        <v>22</v>
      </c>
      <c r="E17" s="5" t="s">
        <v>23</v>
      </c>
      <c r="F17" s="5" t="s">
        <v>24</v>
      </c>
      <c r="G17" s="5" t="s">
        <v>25</v>
      </c>
      <c r="H17" s="5" t="s">
        <v>26</v>
      </c>
      <c r="I17" s="5" t="s">
        <v>27</v>
      </c>
      <c r="J17" s="5" t="s">
        <v>28</v>
      </c>
    </row>
    <row r="18" spans="1:10" x14ac:dyDescent="0.35">
      <c r="A18" s="3" t="s">
        <v>3</v>
      </c>
      <c r="B18" s="5" t="s">
        <v>10</v>
      </c>
      <c r="C18" s="5" t="s">
        <v>13</v>
      </c>
      <c r="D18" s="5" t="s">
        <v>8</v>
      </c>
      <c r="E18" s="5" t="s">
        <v>8</v>
      </c>
      <c r="F18" s="5" t="s">
        <v>10</v>
      </c>
      <c r="G18" s="5" t="s">
        <v>13</v>
      </c>
      <c r="H18" s="5" t="s">
        <v>13</v>
      </c>
      <c r="I18" s="5" t="s">
        <v>8</v>
      </c>
      <c r="J18" s="5" t="s">
        <v>10</v>
      </c>
    </row>
    <row r="19" spans="1:10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 x14ac:dyDescent="0.35"/>
  <cols>
    <col min="1" max="1" width="7.08203125" customWidth="1"/>
    <col min="2" max="26" width="10.58203125" customWidth="1"/>
  </cols>
  <sheetData>
    <row r="1" spans="1:1" ht="15.75" customHeight="1" x14ac:dyDescent="0.35">
      <c r="A1" s="6" t="s">
        <v>29</v>
      </c>
    </row>
    <row r="2" spans="1:1" ht="15.75" customHeight="1" x14ac:dyDescent="0.35">
      <c r="A2" s="7"/>
    </row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A21"/>
  <sheetViews>
    <sheetView zoomScale="57" workbookViewId="0"/>
  </sheetViews>
  <sheetFormatPr defaultColWidth="11.25" defaultRowHeight="15" customHeight="1" x14ac:dyDescent="0.35"/>
  <sheetData>
    <row r="3" spans="1:1" x14ac:dyDescent="0.35">
      <c r="A3" s="8" t="s">
        <v>30</v>
      </c>
    </row>
    <row r="4" spans="1:1" x14ac:dyDescent="0.35">
      <c r="A4" s="9" t="s">
        <v>31</v>
      </c>
    </row>
    <row r="5" spans="1:1" x14ac:dyDescent="0.35">
      <c r="A5" s="8" t="s">
        <v>32</v>
      </c>
    </row>
    <row r="6" spans="1:1" x14ac:dyDescent="0.35">
      <c r="A6" s="10" t="s">
        <v>33</v>
      </c>
    </row>
    <row r="7" spans="1:1" x14ac:dyDescent="0.35">
      <c r="A7" s="11" t="s">
        <v>34</v>
      </c>
    </row>
    <row r="8" spans="1:1" x14ac:dyDescent="0.35">
      <c r="A8" s="11" t="s">
        <v>35</v>
      </c>
    </row>
    <row r="9" spans="1:1" x14ac:dyDescent="0.35">
      <c r="A9" s="12"/>
    </row>
    <row r="10" spans="1:1" x14ac:dyDescent="0.35">
      <c r="A10" s="12"/>
    </row>
    <row r="11" spans="1:1" x14ac:dyDescent="0.35">
      <c r="A11" s="8" t="s">
        <v>36</v>
      </c>
    </row>
    <row r="12" spans="1:1" x14ac:dyDescent="0.35">
      <c r="A12" s="11" t="s">
        <v>37</v>
      </c>
    </row>
    <row r="13" spans="1:1" x14ac:dyDescent="0.35">
      <c r="A13" s="11" t="s">
        <v>38</v>
      </c>
    </row>
    <row r="14" spans="1:1" x14ac:dyDescent="0.35">
      <c r="A14" s="12"/>
    </row>
    <row r="15" spans="1:1" x14ac:dyDescent="0.35">
      <c r="A15" s="12"/>
    </row>
    <row r="16" spans="1:1" x14ac:dyDescent="0.35">
      <c r="A16" s="12"/>
    </row>
    <row r="17" spans="1:1" x14ac:dyDescent="0.35">
      <c r="A17" s="12"/>
    </row>
    <row r="18" spans="1:1" x14ac:dyDescent="0.35">
      <c r="A18" s="12"/>
    </row>
    <row r="19" spans="1:1" x14ac:dyDescent="0.35">
      <c r="A19" s="12"/>
    </row>
    <row r="20" spans="1:1" x14ac:dyDescent="0.35">
      <c r="A20" s="12"/>
    </row>
    <row r="21" spans="1:1" x14ac:dyDescent="0.35">
      <c r="A21" s="11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A81" zoomScale="54" workbookViewId="0">
      <selection activeCell="K15" sqref="K15"/>
    </sheetView>
  </sheetViews>
  <sheetFormatPr defaultColWidth="11.25" defaultRowHeight="15" customHeight="1" x14ac:dyDescent="0.35"/>
  <cols>
    <col min="1" max="1" width="13.08203125" customWidth="1"/>
    <col min="2" max="2" width="14.6640625" customWidth="1"/>
    <col min="3" max="3" width="15.75" customWidth="1"/>
    <col min="4" max="4" width="14.75" customWidth="1"/>
    <col min="5" max="5" width="10.4140625" customWidth="1"/>
    <col min="6" max="6" width="13" customWidth="1"/>
    <col min="7" max="7" width="15" customWidth="1"/>
    <col min="8" max="10" width="16.4140625" customWidth="1"/>
    <col min="11" max="11" width="12.33203125" customWidth="1"/>
    <col min="12" max="13" width="10.58203125" customWidth="1"/>
    <col min="14" max="14" width="13.6640625" customWidth="1"/>
    <col min="15" max="26" width="10.58203125" customWidth="1"/>
  </cols>
  <sheetData>
    <row r="1" spans="1:26" ht="15.75" customHeight="1" x14ac:dyDescent="0.35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4" t="s">
        <v>46</v>
      </c>
      <c r="H1" s="15" t="s">
        <v>47</v>
      </c>
      <c r="I1" s="15" t="s">
        <v>48</v>
      </c>
      <c r="J1" s="15" t="s">
        <v>49</v>
      </c>
      <c r="K1" s="15" t="s">
        <v>50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35">
      <c r="A2" s="17" t="s">
        <v>51</v>
      </c>
      <c r="B2" s="18">
        <v>45078</v>
      </c>
      <c r="C2" s="19" t="str">
        <f>INDEX(Returned!A:A,MATCH(A2,Returned!B:B,0))</f>
        <v>Jakarta</v>
      </c>
      <c r="D2" s="19" t="s">
        <v>52</v>
      </c>
      <c r="E2" s="6" t="s">
        <v>53</v>
      </c>
      <c r="F2" s="19">
        <f>VLOOKUP(A2,Returned!$B$2:$E$149,2,0)</f>
        <v>47</v>
      </c>
      <c r="G2" s="20">
        <f>HLOOKUP(E2,Returned!$G$2:$L$3,2,0)</f>
        <v>218000</v>
      </c>
      <c r="H2" s="20">
        <f>HLOOKUP(E2,Returned!$G$2:$L$3,2,FALSE)</f>
        <v>218000</v>
      </c>
      <c r="I2" t="str">
        <f>VLOOKUP(A2,Returned!B:D,3,0)</f>
        <v>Standard</v>
      </c>
      <c r="J2">
        <f>VLOOKUP(A2,Returned!B:E,4,0)</f>
        <v>0</v>
      </c>
      <c r="N2" s="20"/>
    </row>
    <row r="3" spans="1:26" ht="15.75" customHeight="1" x14ac:dyDescent="0.35">
      <c r="A3" s="17" t="s">
        <v>54</v>
      </c>
      <c r="B3" s="18">
        <v>45078</v>
      </c>
      <c r="C3" s="19" t="str">
        <f>INDEX(Returned!A:A,MATCH(A3,Returned!B:B,0))</f>
        <v>Jakarta</v>
      </c>
      <c r="D3" s="19" t="s">
        <v>55</v>
      </c>
      <c r="E3" s="6" t="s">
        <v>56</v>
      </c>
      <c r="F3" s="19">
        <f>VLOOKUP(A3,Returned!$B$2:$E$149,2,0)</f>
        <v>36</v>
      </c>
      <c r="G3" s="20">
        <f>HLOOKUP(E3,Returned!$G$2:$L$3,2,0)</f>
        <v>365000</v>
      </c>
      <c r="H3" s="20">
        <f>HLOOKUP(E3,Returned!$G$2:$L$3,2,FALSE)</f>
        <v>365000</v>
      </c>
      <c r="I3" t="str">
        <f>VLOOKUP(A3,Returned!B:D,3,0)</f>
        <v>Cargo</v>
      </c>
      <c r="J3" t="str">
        <f>VLOOKUP(A3,Returned!B:E,4,0)</f>
        <v>Shipping</v>
      </c>
      <c r="N3" s="20"/>
    </row>
    <row r="4" spans="1:26" ht="15.75" customHeight="1" x14ac:dyDescent="0.35">
      <c r="A4" s="17" t="s">
        <v>57</v>
      </c>
      <c r="B4" s="18">
        <v>45079</v>
      </c>
      <c r="C4" s="19" t="str">
        <f>INDEX(Returned!A:A,MATCH(A4,Returned!B:B,0))</f>
        <v>Surabaya</v>
      </c>
      <c r="D4" s="19" t="s">
        <v>55</v>
      </c>
      <c r="E4" s="6" t="s">
        <v>58</v>
      </c>
      <c r="F4" s="19">
        <f>VLOOKUP(A4,Returned!$B$2:$E$149,2,0)</f>
        <v>32</v>
      </c>
      <c r="G4" s="20">
        <f>HLOOKUP(E4,Returned!$G$2:$L$3,2,0)</f>
        <v>465000</v>
      </c>
      <c r="H4" s="20">
        <f>HLOOKUP(E4,Returned!$G$2:$L$3,2,FALSE)</f>
        <v>465000</v>
      </c>
      <c r="I4" t="str">
        <f>VLOOKUP(A4,Returned!B:D,3,0)</f>
        <v>Cargo</v>
      </c>
      <c r="J4">
        <f>VLOOKUP(A4,Returned!B:E,4,0)</f>
        <v>0</v>
      </c>
      <c r="N4" s="20"/>
    </row>
    <row r="5" spans="1:26" ht="15.75" customHeight="1" x14ac:dyDescent="0.35">
      <c r="A5" s="17" t="s">
        <v>59</v>
      </c>
      <c r="B5" s="18">
        <v>45079</v>
      </c>
      <c r="C5" s="19" t="str">
        <f>INDEX(Returned!A:A,MATCH(A5,Returned!B:B,0))</f>
        <v>Jakarta</v>
      </c>
      <c r="D5" s="19" t="s">
        <v>60</v>
      </c>
      <c r="E5" s="6" t="s">
        <v>56</v>
      </c>
      <c r="F5" s="19">
        <f>VLOOKUP(A5,Returned!$B$2:$E$149,2,0)</f>
        <v>31</v>
      </c>
      <c r="G5" s="20">
        <f>HLOOKUP(E5,Returned!$G$2:$L$3,2,0)</f>
        <v>365000</v>
      </c>
      <c r="H5" s="20">
        <f>HLOOKUP(E5,Returned!$G$2:$L$3,2,FALSE)</f>
        <v>365000</v>
      </c>
      <c r="I5" t="str">
        <f>VLOOKUP(A5,Returned!B:D,3,0)</f>
        <v>Cargo</v>
      </c>
      <c r="J5" t="str">
        <f>VLOOKUP(A5,Returned!B:E,4,0)</f>
        <v>Shipping</v>
      </c>
    </row>
    <row r="6" spans="1:26" ht="15.75" customHeight="1" x14ac:dyDescent="0.35">
      <c r="A6" s="17" t="s">
        <v>61</v>
      </c>
      <c r="B6" s="18">
        <v>45081</v>
      </c>
      <c r="C6" s="19" t="str">
        <f>INDEX(Returned!A:A,MATCH(A6,Returned!B:B,0))</f>
        <v>Bandung</v>
      </c>
      <c r="D6" s="19" t="s">
        <v>62</v>
      </c>
      <c r="E6" s="6" t="s">
        <v>53</v>
      </c>
      <c r="F6" s="19">
        <f>VLOOKUP(A6,Returned!$B$2:$E$149,2,0)</f>
        <v>33</v>
      </c>
      <c r="G6" s="20">
        <f>HLOOKUP(E6,Returned!$G$2:$L$3,2,0)</f>
        <v>218000</v>
      </c>
      <c r="H6" s="20">
        <f>HLOOKUP(E6,Returned!$G$2:$L$3,2,FALSE)</f>
        <v>218000</v>
      </c>
      <c r="I6" t="str">
        <f>VLOOKUP(A6,Returned!B:D,3,0)</f>
        <v>Cargo</v>
      </c>
      <c r="J6" t="str">
        <f>VLOOKUP(A6,Returned!B:E,4,0)</f>
        <v>Shipping</v>
      </c>
    </row>
    <row r="7" spans="1:26" ht="15.75" customHeight="1" x14ac:dyDescent="0.35">
      <c r="A7" s="17" t="s">
        <v>63</v>
      </c>
      <c r="B7" s="18">
        <v>45082</v>
      </c>
      <c r="C7" s="19" t="str">
        <f>INDEX(Returned!A:A,MATCH(A7,Returned!B:B,0))</f>
        <v>Surabaya</v>
      </c>
      <c r="D7" s="19" t="s">
        <v>60</v>
      </c>
      <c r="E7" s="6" t="s">
        <v>56</v>
      </c>
      <c r="F7" s="19">
        <f>VLOOKUP(A7,Returned!$B$2:$E$149,2,0)</f>
        <v>22</v>
      </c>
      <c r="G7" s="20">
        <f>HLOOKUP(E7,Returned!$G$2:$L$3,2,0)</f>
        <v>365000</v>
      </c>
      <c r="H7" s="20">
        <f>HLOOKUP(E7,Returned!$G$2:$L$3,2,FALSE)</f>
        <v>365000</v>
      </c>
      <c r="I7" t="str">
        <f>VLOOKUP(A7,Returned!B:D,3,0)</f>
        <v>Standard</v>
      </c>
      <c r="J7" t="str">
        <f>VLOOKUP(A7,Returned!B:E,4,0)</f>
        <v>Full</v>
      </c>
    </row>
    <row r="8" spans="1:26" ht="15.75" customHeight="1" x14ac:dyDescent="0.35">
      <c r="A8" s="17" t="s">
        <v>64</v>
      </c>
      <c r="B8" s="18">
        <v>45083</v>
      </c>
      <c r="C8" s="19" t="str">
        <f>INDEX(Returned!A:A,MATCH(A8,Returned!B:B,0))</f>
        <v>Surabaya</v>
      </c>
      <c r="D8" s="19" t="s">
        <v>60</v>
      </c>
      <c r="E8" s="6" t="s">
        <v>58</v>
      </c>
      <c r="F8" s="19">
        <f>VLOOKUP(A8,Returned!$B$2:$E$149,2,0)</f>
        <v>8</v>
      </c>
      <c r="G8" s="20">
        <f>HLOOKUP(E8,Returned!$G$2:$L$3,2,0)</f>
        <v>465000</v>
      </c>
      <c r="H8" s="20">
        <f>HLOOKUP(E8,Returned!$G$2:$L$3,2,FALSE)</f>
        <v>465000</v>
      </c>
      <c r="I8" t="str">
        <f>VLOOKUP(A8,Returned!B:D,3,0)</f>
        <v>Standard</v>
      </c>
      <c r="J8" t="str">
        <f>VLOOKUP(A8,Returned!B:E,4,0)</f>
        <v>Full</v>
      </c>
    </row>
    <row r="9" spans="1:26" ht="15.75" customHeight="1" x14ac:dyDescent="0.35">
      <c r="A9" s="17" t="s">
        <v>65</v>
      </c>
      <c r="B9" s="18">
        <v>45084</v>
      </c>
      <c r="C9" s="19" t="str">
        <f>INDEX(Returned!A:A,MATCH(A9,Returned!B:B,0))</f>
        <v>Surabaya</v>
      </c>
      <c r="D9" s="19" t="s">
        <v>55</v>
      </c>
      <c r="E9" s="6" t="s">
        <v>66</v>
      </c>
      <c r="F9" s="19">
        <f>VLOOKUP(A9,Returned!$B$2:$E$149,2,0)</f>
        <v>48</v>
      </c>
      <c r="G9" s="20">
        <f>HLOOKUP(E9,Returned!$G$2:$L$3,2,0)</f>
        <v>1439000</v>
      </c>
      <c r="H9" s="20">
        <f>HLOOKUP(E9,Returned!$G$2:$L$3,2,FALSE)</f>
        <v>1439000</v>
      </c>
      <c r="I9" t="str">
        <f>VLOOKUP(A9,Returned!B:D,3,0)</f>
        <v>Standard</v>
      </c>
      <c r="J9" t="str">
        <f>VLOOKUP(A9,Returned!B:E,4,0)</f>
        <v>Full</v>
      </c>
    </row>
    <row r="10" spans="1:26" ht="15.75" customHeight="1" x14ac:dyDescent="0.35">
      <c r="A10" s="17" t="s">
        <v>67</v>
      </c>
      <c r="B10" s="18">
        <v>45085</v>
      </c>
      <c r="C10" s="19" t="str">
        <f>INDEX(Returned!A:A,MATCH(A10,Returned!B:B,0))</f>
        <v>Surabaya</v>
      </c>
      <c r="D10" s="19" t="s">
        <v>62</v>
      </c>
      <c r="E10" s="6" t="s">
        <v>56</v>
      </c>
      <c r="F10" s="19">
        <f>VLOOKUP(A10,Returned!$B$2:$E$149,2,0)</f>
        <v>30</v>
      </c>
      <c r="G10" s="20">
        <f>HLOOKUP(E10,Returned!$G$2:$L$3,2,0)</f>
        <v>365000</v>
      </c>
      <c r="H10" s="20">
        <f>HLOOKUP(E10,Returned!$G$2:$L$3,2,FALSE)</f>
        <v>365000</v>
      </c>
      <c r="I10" t="str">
        <f>VLOOKUP(A10,Returned!B:D,3,0)</f>
        <v>Flash</v>
      </c>
      <c r="J10" t="str">
        <f>VLOOKUP(A10,Returned!B:E,4,0)</f>
        <v>Full</v>
      </c>
    </row>
    <row r="11" spans="1:26" ht="15.75" customHeight="1" x14ac:dyDescent="0.35">
      <c r="A11" s="17" t="s">
        <v>68</v>
      </c>
      <c r="B11" s="18">
        <v>45086</v>
      </c>
      <c r="C11" s="19" t="str">
        <f>INDEX(Returned!A:A,MATCH(A11,Returned!B:B,0))</f>
        <v>Surabaya</v>
      </c>
      <c r="D11" s="19" t="s">
        <v>52</v>
      </c>
      <c r="E11" s="6" t="s">
        <v>53</v>
      </c>
      <c r="F11" s="19">
        <f>VLOOKUP(A11,Returned!$B$2:$E$149,2,0)</f>
        <v>37</v>
      </c>
      <c r="G11" s="20">
        <f>HLOOKUP(E11,Returned!$G$2:$L$3,2,0)</f>
        <v>218000</v>
      </c>
      <c r="H11" s="20">
        <f>HLOOKUP(E11,Returned!$G$2:$L$3,2,FALSE)</f>
        <v>218000</v>
      </c>
      <c r="I11" t="str">
        <f>VLOOKUP(A11,Returned!B:D,3,0)</f>
        <v>Cargo</v>
      </c>
      <c r="J11">
        <f>VLOOKUP(A11,Returned!B:E,4,0)</f>
        <v>0</v>
      </c>
    </row>
    <row r="12" spans="1:26" ht="15.75" customHeight="1" x14ac:dyDescent="0.35">
      <c r="A12" s="17" t="s">
        <v>69</v>
      </c>
      <c r="B12" s="18">
        <v>45086</v>
      </c>
      <c r="C12" s="19" t="str">
        <f>INDEX(Returned!A:A,MATCH(A12,Returned!B:B,0))</f>
        <v>Surabaya</v>
      </c>
      <c r="D12" s="19" t="s">
        <v>60</v>
      </c>
      <c r="E12" s="6" t="s">
        <v>58</v>
      </c>
      <c r="F12" s="19">
        <f>VLOOKUP(A12,Returned!$B$2:$E$149,2,0)</f>
        <v>24</v>
      </c>
      <c r="G12" s="20">
        <f>HLOOKUP(E12,Returned!$G$2:$L$3,2,0)</f>
        <v>465000</v>
      </c>
      <c r="H12" s="20">
        <f>HLOOKUP(E12,Returned!$G$2:$L$3,2,FALSE)</f>
        <v>465000</v>
      </c>
      <c r="I12" t="str">
        <f>VLOOKUP(A12,Returned!B:D,3,0)</f>
        <v>Flash</v>
      </c>
      <c r="J12" t="str">
        <f>VLOOKUP(A12,Returned!B:E,4,0)</f>
        <v>Full</v>
      </c>
    </row>
    <row r="13" spans="1:26" ht="15.75" customHeight="1" x14ac:dyDescent="0.35">
      <c r="A13" s="17" t="s">
        <v>70</v>
      </c>
      <c r="B13" s="18">
        <v>45086</v>
      </c>
      <c r="C13" s="19" t="str">
        <f>INDEX(Returned!A:A,MATCH(A13,Returned!B:B,0))</f>
        <v>Surabaya</v>
      </c>
      <c r="D13" s="19" t="s">
        <v>52</v>
      </c>
      <c r="E13" s="6" t="s">
        <v>71</v>
      </c>
      <c r="F13" s="19">
        <f>VLOOKUP(A13,Returned!$B$2:$E$149,2,0)</f>
        <v>29</v>
      </c>
      <c r="G13" s="20">
        <f>HLOOKUP(E13,Returned!$G$2:$L$3,2,0)</f>
        <v>845000</v>
      </c>
      <c r="H13" s="20">
        <f>HLOOKUP(E13,Returned!$G$2:$L$3,2,FALSE)</f>
        <v>845000</v>
      </c>
      <c r="I13" t="str">
        <f>VLOOKUP(A13,Returned!B:D,3,0)</f>
        <v>Flash</v>
      </c>
      <c r="J13" t="str">
        <f>VLOOKUP(A13,Returned!B:E,4,0)</f>
        <v>Shipping</v>
      </c>
    </row>
    <row r="14" spans="1:26" ht="15.75" customHeight="1" x14ac:dyDescent="0.35">
      <c r="A14" s="17" t="s">
        <v>72</v>
      </c>
      <c r="B14" s="18">
        <v>45086</v>
      </c>
      <c r="C14" s="19" t="str">
        <f>INDEX(Returned!A:A,MATCH(A14,Returned!B:B,0))</f>
        <v>Jakarta</v>
      </c>
      <c r="D14" s="19" t="s">
        <v>55</v>
      </c>
      <c r="E14" s="6" t="s">
        <v>71</v>
      </c>
      <c r="F14" s="19">
        <f>VLOOKUP(A14,Returned!$B$2:$E$149,2,0)</f>
        <v>18</v>
      </c>
      <c r="G14" s="20">
        <f>HLOOKUP(E14,Returned!$G$2:$L$3,2,0)</f>
        <v>845000</v>
      </c>
      <c r="H14" s="20">
        <f>HLOOKUP(E14,Returned!$G$2:$L$3,2,FALSE)</f>
        <v>845000</v>
      </c>
      <c r="I14" t="str">
        <f>VLOOKUP(A14,Returned!B:D,3,0)</f>
        <v>Flash</v>
      </c>
      <c r="J14" t="str">
        <f>VLOOKUP(A14,Returned!B:E,4,0)</f>
        <v>Shipping</v>
      </c>
    </row>
    <row r="15" spans="1:26" ht="15.75" customHeight="1" x14ac:dyDescent="0.35">
      <c r="A15" s="17" t="s">
        <v>73</v>
      </c>
      <c r="B15" s="18">
        <v>45086</v>
      </c>
      <c r="C15" s="19" t="str">
        <f>INDEX(Returned!A:A,MATCH(A15,Returned!B:B,0))</f>
        <v>Bandung</v>
      </c>
      <c r="D15" s="19" t="s">
        <v>55</v>
      </c>
      <c r="E15" s="6" t="s">
        <v>56</v>
      </c>
      <c r="F15" s="19">
        <f>VLOOKUP(A15,Returned!$B$2:$E$149,2,0)</f>
        <v>3</v>
      </c>
      <c r="G15" s="20">
        <f>HLOOKUP(E15,Returned!$G$2:$L$3,2,0)</f>
        <v>365000</v>
      </c>
      <c r="H15" s="20">
        <f>HLOOKUP(E15,Returned!$G$2:$L$3,2,FALSE)</f>
        <v>365000</v>
      </c>
      <c r="I15" t="str">
        <f>VLOOKUP(A15,Returned!B:D,3,0)</f>
        <v>Flash</v>
      </c>
      <c r="J15">
        <f>VLOOKUP(A15,Returned!B:E,4,0)</f>
        <v>0</v>
      </c>
    </row>
    <row r="16" spans="1:26" ht="15.75" customHeight="1" x14ac:dyDescent="0.35">
      <c r="A16" s="17" t="s">
        <v>74</v>
      </c>
      <c r="B16" s="18">
        <v>45087</v>
      </c>
      <c r="C16" s="19" t="str">
        <f>INDEX(Returned!A:A,MATCH(A16,Returned!B:B,0))</f>
        <v>Surabaya</v>
      </c>
      <c r="D16" s="19" t="s">
        <v>55</v>
      </c>
      <c r="E16" s="6" t="s">
        <v>53</v>
      </c>
      <c r="F16" s="19">
        <f>VLOOKUP(A16,Returned!$B$2:$E$149,2,0)</f>
        <v>50</v>
      </c>
      <c r="G16" s="20">
        <f>HLOOKUP(E16,Returned!$G$2:$L$3,2,0)</f>
        <v>218000</v>
      </c>
      <c r="H16" s="20">
        <f>HLOOKUP(E16,Returned!$G$2:$L$3,2,FALSE)</f>
        <v>218000</v>
      </c>
      <c r="I16" t="str">
        <f>VLOOKUP(A16,Returned!B:D,3,0)</f>
        <v>Cargo</v>
      </c>
      <c r="J16" t="str">
        <f>VLOOKUP(A16,Returned!B:E,4,0)</f>
        <v>Shipping</v>
      </c>
    </row>
    <row r="17" spans="1:10" ht="15.75" customHeight="1" x14ac:dyDescent="0.35">
      <c r="A17" s="17" t="s">
        <v>75</v>
      </c>
      <c r="B17" s="18">
        <v>45089</v>
      </c>
      <c r="C17" s="19" t="str">
        <f>INDEX(Returned!A:A,MATCH(A17,Returned!B:B,0))</f>
        <v>Surabaya</v>
      </c>
      <c r="D17" s="19" t="s">
        <v>55</v>
      </c>
      <c r="E17" s="6" t="s">
        <v>53</v>
      </c>
      <c r="F17" s="19">
        <f>VLOOKUP(A17,Returned!$B$2:$E$149,2,0)</f>
        <v>4</v>
      </c>
      <c r="G17" s="20">
        <f>HLOOKUP(E17,Returned!$G$2:$L$3,2,0)</f>
        <v>218000</v>
      </c>
      <c r="H17" s="20">
        <f>HLOOKUP(E17,Returned!$G$2:$L$3,2,FALSE)</f>
        <v>218000</v>
      </c>
      <c r="I17" t="str">
        <f>VLOOKUP(A17,Returned!B:D,3,0)</f>
        <v>Cargo</v>
      </c>
      <c r="J17" t="str">
        <f>VLOOKUP(A17,Returned!B:E,4,0)</f>
        <v>Full</v>
      </c>
    </row>
    <row r="18" spans="1:10" ht="15.75" customHeight="1" x14ac:dyDescent="0.35">
      <c r="A18" s="17" t="s">
        <v>76</v>
      </c>
      <c r="B18" s="18">
        <v>45096</v>
      </c>
      <c r="C18" s="19" t="str">
        <f>INDEX(Returned!A:A,MATCH(A18,Returned!B:B,0))</f>
        <v>Jakarta</v>
      </c>
      <c r="D18" s="19" t="s">
        <v>55</v>
      </c>
      <c r="E18" s="6" t="s">
        <v>66</v>
      </c>
      <c r="F18" s="19">
        <f>VLOOKUP(A18,Returned!$B$2:$E$149,2,0)</f>
        <v>50</v>
      </c>
      <c r="G18" s="20">
        <f>HLOOKUP(E18,Returned!$G$2:$L$3,2,0)</f>
        <v>1439000</v>
      </c>
      <c r="H18" s="20">
        <f>HLOOKUP(E18,Returned!$G$2:$L$3,2,FALSE)</f>
        <v>1439000</v>
      </c>
      <c r="I18" t="str">
        <f>VLOOKUP(A18,Returned!B:D,3,0)</f>
        <v>Cargo</v>
      </c>
      <c r="J18">
        <f>VLOOKUP(A18,Returned!B:E,4,0)</f>
        <v>0</v>
      </c>
    </row>
    <row r="19" spans="1:10" ht="15.75" customHeight="1" x14ac:dyDescent="0.35">
      <c r="A19" s="17" t="s">
        <v>77</v>
      </c>
      <c r="B19" s="18">
        <v>45100</v>
      </c>
      <c r="C19" s="19" t="str">
        <f>INDEX(Returned!A:A,MATCH(A19,Returned!B:B,0))</f>
        <v>Surabaya</v>
      </c>
      <c r="D19" s="19" t="s">
        <v>52</v>
      </c>
      <c r="E19" s="6" t="s">
        <v>66</v>
      </c>
      <c r="F19" s="19">
        <f>VLOOKUP(A19,Returned!$B$2:$E$149,2,0)</f>
        <v>16</v>
      </c>
      <c r="G19" s="20">
        <f>HLOOKUP(E19,Returned!$G$2:$L$3,2,0)</f>
        <v>1439000</v>
      </c>
      <c r="H19" s="20">
        <f>HLOOKUP(E19,Returned!$G$2:$L$3,2,FALSE)</f>
        <v>1439000</v>
      </c>
      <c r="I19" t="str">
        <f>VLOOKUP(A19,Returned!B:D,3,0)</f>
        <v>Cargo</v>
      </c>
      <c r="J19">
        <f>VLOOKUP(A19,Returned!B:E,4,0)</f>
        <v>0</v>
      </c>
    </row>
    <row r="20" spans="1:10" ht="15.75" customHeight="1" x14ac:dyDescent="0.35">
      <c r="A20" s="17" t="s">
        <v>78</v>
      </c>
      <c r="B20" s="18">
        <v>45102</v>
      </c>
      <c r="C20" s="19" t="str">
        <f>INDEX(Returned!A:A,MATCH(A20,Returned!B:B,0))</f>
        <v>Jakarta</v>
      </c>
      <c r="D20" s="19" t="s">
        <v>55</v>
      </c>
      <c r="E20" s="6" t="s">
        <v>71</v>
      </c>
      <c r="F20" s="19">
        <f>VLOOKUP(A20,Returned!$B$2:$E$149,2,0)</f>
        <v>38</v>
      </c>
      <c r="G20" s="20">
        <f>HLOOKUP(E20,Returned!$G$2:$L$3,2,0)</f>
        <v>845000</v>
      </c>
      <c r="H20" s="20">
        <f>HLOOKUP(E20,Returned!$G$2:$L$3,2,FALSE)</f>
        <v>845000</v>
      </c>
      <c r="I20" t="str">
        <f>VLOOKUP(A20,Returned!B:D,3,0)</f>
        <v>Cargo</v>
      </c>
      <c r="J20" t="str">
        <f>VLOOKUP(A20,Returned!B:E,4,0)</f>
        <v>Full</v>
      </c>
    </row>
    <row r="21" spans="1:10" ht="15.75" customHeight="1" x14ac:dyDescent="0.35">
      <c r="A21" s="17" t="s">
        <v>79</v>
      </c>
      <c r="B21" s="18">
        <v>45103</v>
      </c>
      <c r="C21" s="19" t="str">
        <f>INDEX(Returned!A:A,MATCH(A21,Returned!B:B,0))</f>
        <v>Jakarta</v>
      </c>
      <c r="D21" s="19" t="s">
        <v>52</v>
      </c>
      <c r="E21" s="6" t="s">
        <v>56</v>
      </c>
      <c r="F21" s="19">
        <f>VLOOKUP(A21,Returned!$B$2:$E$149,2,0)</f>
        <v>29</v>
      </c>
      <c r="G21" s="20">
        <f>HLOOKUP(E21,Returned!$G$2:$L$3,2,0)</f>
        <v>365000</v>
      </c>
      <c r="H21" s="20">
        <f>HLOOKUP(E21,Returned!$G$2:$L$3,2,FALSE)</f>
        <v>365000</v>
      </c>
      <c r="I21" t="str">
        <f>VLOOKUP(A21,Returned!B:D,3,0)</f>
        <v>Standard</v>
      </c>
      <c r="J21" t="str">
        <f>VLOOKUP(A21,Returned!B:E,4,0)</f>
        <v>Full</v>
      </c>
    </row>
    <row r="22" spans="1:10" ht="15.75" customHeight="1" x14ac:dyDescent="0.35">
      <c r="A22" s="17" t="s">
        <v>80</v>
      </c>
      <c r="B22" s="18">
        <v>45103</v>
      </c>
      <c r="C22" s="19" t="str">
        <f>INDEX(Returned!A:A,MATCH(A22,Returned!B:B,0))</f>
        <v>Jakarta</v>
      </c>
      <c r="D22" s="19" t="s">
        <v>52</v>
      </c>
      <c r="E22" s="6" t="s">
        <v>58</v>
      </c>
      <c r="F22" s="19">
        <f>VLOOKUP(A22,Returned!$B$2:$E$149,2,0)</f>
        <v>29</v>
      </c>
      <c r="G22" s="20">
        <f>HLOOKUP(E22,Returned!$G$2:$L$3,2,0)</f>
        <v>465000</v>
      </c>
      <c r="H22" s="20">
        <f>HLOOKUP(E22,Returned!$G$2:$L$3,2,FALSE)</f>
        <v>465000</v>
      </c>
      <c r="I22" t="str">
        <f>VLOOKUP(A22,Returned!B:D,3,0)</f>
        <v>Flash</v>
      </c>
      <c r="J22">
        <f>VLOOKUP(A22,Returned!B:E,4,0)</f>
        <v>0</v>
      </c>
    </row>
    <row r="23" spans="1:10" ht="15.75" customHeight="1" x14ac:dyDescent="0.35">
      <c r="A23" s="17" t="s">
        <v>81</v>
      </c>
      <c r="B23" s="18">
        <v>45104</v>
      </c>
      <c r="C23" s="19" t="str">
        <f>INDEX(Returned!A:A,MATCH(A23,Returned!B:B,0))</f>
        <v>Surabaya</v>
      </c>
      <c r="D23" s="19" t="s">
        <v>55</v>
      </c>
      <c r="E23" s="6" t="s">
        <v>53</v>
      </c>
      <c r="F23" s="19">
        <f>VLOOKUP(A23,Returned!$B$2:$E$149,2,0)</f>
        <v>42</v>
      </c>
      <c r="G23" s="20">
        <f>HLOOKUP(E23,Returned!$G$2:$L$3,2,0)</f>
        <v>218000</v>
      </c>
      <c r="H23" s="20">
        <f>HLOOKUP(E23,Returned!$G$2:$L$3,2,FALSE)</f>
        <v>218000</v>
      </c>
      <c r="I23" t="str">
        <f>VLOOKUP(A23,Returned!B:D,3,0)</f>
        <v>Standard</v>
      </c>
      <c r="J23" t="str">
        <f>VLOOKUP(A23,Returned!B:E,4,0)</f>
        <v>Shipping</v>
      </c>
    </row>
    <row r="24" spans="1:10" ht="15.75" customHeight="1" x14ac:dyDescent="0.35">
      <c r="A24" s="17" t="s">
        <v>82</v>
      </c>
      <c r="B24" s="18">
        <v>45104</v>
      </c>
      <c r="C24" s="19" t="str">
        <f>INDEX(Returned!A:A,MATCH(A24,Returned!B:B,0))</f>
        <v>Surabaya</v>
      </c>
      <c r="D24" s="19" t="s">
        <v>55</v>
      </c>
      <c r="E24" s="6" t="s">
        <v>58</v>
      </c>
      <c r="F24" s="19">
        <f>VLOOKUP(A24,Returned!$B$2:$E$149,2,0)</f>
        <v>22</v>
      </c>
      <c r="G24" s="20">
        <f>HLOOKUP(E24,Returned!$G$2:$L$3,2,0)</f>
        <v>465000</v>
      </c>
      <c r="H24" s="20">
        <f>HLOOKUP(E24,Returned!$G$2:$L$3,2,FALSE)</f>
        <v>465000</v>
      </c>
      <c r="I24" t="str">
        <f>VLOOKUP(A24,Returned!B:D,3,0)</f>
        <v>Standard</v>
      </c>
      <c r="J24">
        <f>VLOOKUP(A24,Returned!B:E,4,0)</f>
        <v>0</v>
      </c>
    </row>
    <row r="25" spans="1:10" ht="15.75" customHeight="1" x14ac:dyDescent="0.35">
      <c r="A25" s="17" t="s">
        <v>83</v>
      </c>
      <c r="B25" s="18">
        <v>45105</v>
      </c>
      <c r="C25" s="19" t="str">
        <f>INDEX(Returned!A:A,MATCH(A25,Returned!B:B,0))</f>
        <v>Jakarta</v>
      </c>
      <c r="D25" s="19" t="s">
        <v>52</v>
      </c>
      <c r="E25" s="6" t="s">
        <v>58</v>
      </c>
      <c r="F25" s="19">
        <f>VLOOKUP(A25,Returned!$B$2:$E$149,2,0)</f>
        <v>6</v>
      </c>
      <c r="G25" s="20">
        <f>HLOOKUP(E25,Returned!$G$2:$L$3,2,0)</f>
        <v>465000</v>
      </c>
      <c r="H25" s="20">
        <f>HLOOKUP(E25,Returned!$G$2:$L$3,2,FALSE)</f>
        <v>465000</v>
      </c>
      <c r="I25" t="str">
        <f>VLOOKUP(A25,Returned!B:D,3,0)</f>
        <v>Cargo</v>
      </c>
      <c r="J25" t="str">
        <f>VLOOKUP(A25,Returned!B:E,4,0)</f>
        <v>Shipping</v>
      </c>
    </row>
    <row r="26" spans="1:10" ht="15.75" customHeight="1" x14ac:dyDescent="0.35">
      <c r="A26" s="17" t="s">
        <v>84</v>
      </c>
      <c r="B26" s="18">
        <v>45105</v>
      </c>
      <c r="C26" s="19" t="str">
        <f>INDEX(Returned!A:A,MATCH(A26,Returned!B:B,0))</f>
        <v>Bandung</v>
      </c>
      <c r="D26" s="19" t="s">
        <v>60</v>
      </c>
      <c r="E26" s="6" t="s">
        <v>66</v>
      </c>
      <c r="F26" s="19">
        <f>VLOOKUP(A26,Returned!$B$2:$E$149,2,0)</f>
        <v>48</v>
      </c>
      <c r="G26" s="20">
        <f>HLOOKUP(E26,Returned!$G$2:$L$3,2,0)</f>
        <v>1439000</v>
      </c>
      <c r="H26" s="20">
        <f>HLOOKUP(E26,Returned!$G$2:$L$3,2,FALSE)</f>
        <v>1439000</v>
      </c>
      <c r="I26" t="str">
        <f>VLOOKUP(A26,Returned!B:D,3,0)</f>
        <v>Standard</v>
      </c>
      <c r="J26">
        <f>VLOOKUP(A26,Returned!B:E,4,0)</f>
        <v>0</v>
      </c>
    </row>
    <row r="27" spans="1:10" ht="15.75" customHeight="1" x14ac:dyDescent="0.35">
      <c r="A27" s="17" t="s">
        <v>85</v>
      </c>
      <c r="B27" s="18">
        <v>45106</v>
      </c>
      <c r="C27" s="19" t="str">
        <f>INDEX(Returned!A:A,MATCH(A27,Returned!B:B,0))</f>
        <v>Surabaya</v>
      </c>
      <c r="D27" s="19" t="s">
        <v>62</v>
      </c>
      <c r="E27" s="6" t="s">
        <v>56</v>
      </c>
      <c r="F27" s="19">
        <f>VLOOKUP(A27,Returned!$B$2:$E$149,2,0)</f>
        <v>17</v>
      </c>
      <c r="G27" s="20">
        <f>HLOOKUP(E27,Returned!$G$2:$L$3,2,0)</f>
        <v>365000</v>
      </c>
      <c r="H27" s="20">
        <f>HLOOKUP(E27,Returned!$G$2:$L$3,2,FALSE)</f>
        <v>365000</v>
      </c>
      <c r="I27" t="str">
        <f>VLOOKUP(A27,Returned!B:D,3,0)</f>
        <v>Flash</v>
      </c>
      <c r="J27" t="str">
        <f>VLOOKUP(A27,Returned!B:E,4,0)</f>
        <v>Shipping</v>
      </c>
    </row>
    <row r="28" spans="1:10" ht="15.75" customHeight="1" x14ac:dyDescent="0.35">
      <c r="A28" s="17" t="s">
        <v>86</v>
      </c>
      <c r="B28" s="18">
        <v>45108</v>
      </c>
      <c r="C28" s="19" t="str">
        <f>INDEX(Returned!A:A,MATCH(A28,Returned!B:B,0))</f>
        <v>Surabaya</v>
      </c>
      <c r="D28" s="19" t="s">
        <v>55</v>
      </c>
      <c r="E28" s="6" t="s">
        <v>58</v>
      </c>
      <c r="F28" s="19">
        <f>VLOOKUP(A28,Returned!$B$2:$E$149,2,0)</f>
        <v>35</v>
      </c>
      <c r="G28" s="20">
        <f>HLOOKUP(E28,Returned!$G$2:$L$3,2,0)</f>
        <v>465000</v>
      </c>
      <c r="H28" s="20">
        <f>HLOOKUP(E28,Returned!$G$2:$L$3,2,FALSE)</f>
        <v>465000</v>
      </c>
      <c r="I28" t="str">
        <f>VLOOKUP(A28,Returned!B:D,3,0)</f>
        <v>Flash</v>
      </c>
      <c r="J28" t="str">
        <f>VLOOKUP(A28,Returned!B:E,4,0)</f>
        <v>Shipping</v>
      </c>
    </row>
    <row r="29" spans="1:10" ht="15.75" customHeight="1" x14ac:dyDescent="0.35">
      <c r="A29" s="17" t="s">
        <v>87</v>
      </c>
      <c r="B29" s="18">
        <v>45108</v>
      </c>
      <c r="C29" s="19" t="str">
        <f>INDEX(Returned!A:A,MATCH(A29,Returned!B:B,0))</f>
        <v>Surabaya</v>
      </c>
      <c r="D29" s="19" t="s">
        <v>60</v>
      </c>
      <c r="E29" s="6" t="s">
        <v>71</v>
      </c>
      <c r="F29" s="19">
        <f>VLOOKUP(A29,Returned!$B$2:$E$149,2,0)</f>
        <v>47</v>
      </c>
      <c r="G29" s="20">
        <f>HLOOKUP(E29,Returned!$G$2:$L$3,2,0)</f>
        <v>845000</v>
      </c>
      <c r="H29" s="20">
        <f>HLOOKUP(E29,Returned!$G$2:$L$3,2,FALSE)</f>
        <v>845000</v>
      </c>
      <c r="I29" t="str">
        <f>VLOOKUP(A29,Returned!B:D,3,0)</f>
        <v>Flash</v>
      </c>
      <c r="J29" t="str">
        <f>VLOOKUP(A29,Returned!B:E,4,0)</f>
        <v>Full</v>
      </c>
    </row>
    <row r="30" spans="1:10" ht="15.75" customHeight="1" x14ac:dyDescent="0.35">
      <c r="A30" s="17" t="s">
        <v>88</v>
      </c>
      <c r="B30" s="18">
        <v>45109</v>
      </c>
      <c r="C30" s="19" t="str">
        <f>INDEX(Returned!A:A,MATCH(A30,Returned!B:B,0))</f>
        <v>Surabaya</v>
      </c>
      <c r="D30" s="19" t="s">
        <v>60</v>
      </c>
      <c r="E30" s="6" t="s">
        <v>71</v>
      </c>
      <c r="F30" s="19">
        <f>VLOOKUP(A30,Returned!$B$2:$E$149,2,0)</f>
        <v>10</v>
      </c>
      <c r="G30" s="20">
        <f>HLOOKUP(E30,Returned!$G$2:$L$3,2,0)</f>
        <v>845000</v>
      </c>
      <c r="H30" s="20">
        <f>HLOOKUP(E30,Returned!$G$2:$L$3,2,FALSE)</f>
        <v>845000</v>
      </c>
      <c r="I30" t="str">
        <f>VLOOKUP(A30,Returned!B:D,3,0)</f>
        <v>Flash</v>
      </c>
      <c r="J30">
        <f>VLOOKUP(A30,Returned!B:E,4,0)</f>
        <v>0</v>
      </c>
    </row>
    <row r="31" spans="1:10" ht="15.75" customHeight="1" x14ac:dyDescent="0.35">
      <c r="A31" s="17" t="s">
        <v>89</v>
      </c>
      <c r="B31" s="18">
        <v>45109</v>
      </c>
      <c r="C31" s="19" t="str">
        <f>INDEX(Returned!A:A,MATCH(A31,Returned!B:B,0))</f>
        <v>Jakarta</v>
      </c>
      <c r="D31" s="19" t="s">
        <v>62</v>
      </c>
      <c r="E31" s="6" t="s">
        <v>56</v>
      </c>
      <c r="F31" s="19">
        <f>VLOOKUP(A31,Returned!$B$2:$E$149,2,0)</f>
        <v>24</v>
      </c>
      <c r="G31" s="20">
        <f>HLOOKUP(E31,Returned!$G$2:$L$3,2,0)</f>
        <v>365000</v>
      </c>
      <c r="H31" s="20">
        <f>HLOOKUP(E31,Returned!$G$2:$L$3,2,FALSE)</f>
        <v>365000</v>
      </c>
      <c r="I31" t="str">
        <f>VLOOKUP(A31,Returned!B:D,3,0)</f>
        <v>Flash</v>
      </c>
      <c r="J31" t="str">
        <f>VLOOKUP(A31,Returned!B:E,4,0)</f>
        <v>Full</v>
      </c>
    </row>
    <row r="32" spans="1:10" ht="15.75" customHeight="1" x14ac:dyDescent="0.35">
      <c r="A32" s="17" t="s">
        <v>90</v>
      </c>
      <c r="B32" s="18">
        <v>45110</v>
      </c>
      <c r="C32" s="19" t="str">
        <f>INDEX(Returned!A:A,MATCH(A32,Returned!B:B,0))</f>
        <v>Surabaya</v>
      </c>
      <c r="D32" s="19" t="s">
        <v>55</v>
      </c>
      <c r="E32" s="6" t="s">
        <v>66</v>
      </c>
      <c r="F32" s="19">
        <f>VLOOKUP(A32,Returned!$B$2:$E$149,2,0)</f>
        <v>7</v>
      </c>
      <c r="G32" s="20">
        <f>HLOOKUP(E32,Returned!$G$2:$L$3,2,0)</f>
        <v>1439000</v>
      </c>
      <c r="H32" s="20">
        <f>HLOOKUP(E32,Returned!$G$2:$L$3,2,FALSE)</f>
        <v>1439000</v>
      </c>
      <c r="I32" t="str">
        <f>VLOOKUP(A32,Returned!B:D,3,0)</f>
        <v>Cargo</v>
      </c>
      <c r="J32">
        <f>VLOOKUP(A32,Returned!B:E,4,0)</f>
        <v>0</v>
      </c>
    </row>
    <row r="33" spans="1:10" ht="15.75" customHeight="1" x14ac:dyDescent="0.35">
      <c r="A33" s="17" t="s">
        <v>91</v>
      </c>
      <c r="B33" s="18">
        <v>45110</v>
      </c>
      <c r="C33" s="19" t="str">
        <f>INDEX(Returned!A:A,MATCH(A33,Returned!B:B,0))</f>
        <v>Jakarta</v>
      </c>
      <c r="D33" s="19" t="s">
        <v>55</v>
      </c>
      <c r="E33" s="6" t="s">
        <v>53</v>
      </c>
      <c r="F33" s="19">
        <f>VLOOKUP(A33,Returned!$B$2:$E$149,2,0)</f>
        <v>4</v>
      </c>
      <c r="G33" s="20">
        <f>HLOOKUP(E33,Returned!$G$2:$L$3,2,0)</f>
        <v>218000</v>
      </c>
      <c r="H33" s="20">
        <f>HLOOKUP(E33,Returned!$G$2:$L$3,2,FALSE)</f>
        <v>218000</v>
      </c>
      <c r="I33" t="str">
        <f>VLOOKUP(A33,Returned!B:D,3,0)</f>
        <v>Cargo</v>
      </c>
      <c r="J33">
        <f>VLOOKUP(A33,Returned!B:E,4,0)</f>
        <v>0</v>
      </c>
    </row>
    <row r="34" spans="1:10" ht="15.75" customHeight="1" x14ac:dyDescent="0.35">
      <c r="A34" s="17" t="s">
        <v>92</v>
      </c>
      <c r="B34" s="18">
        <v>45110</v>
      </c>
      <c r="C34" s="19" t="str">
        <f>INDEX(Returned!A:A,MATCH(A34,Returned!B:B,0))</f>
        <v>Jakarta</v>
      </c>
      <c r="D34" s="19" t="s">
        <v>60</v>
      </c>
      <c r="E34" s="6" t="s">
        <v>66</v>
      </c>
      <c r="F34" s="19">
        <f>VLOOKUP(A34,Returned!$B$2:$E$149,2,0)</f>
        <v>34</v>
      </c>
      <c r="G34" s="20">
        <f>HLOOKUP(E34,Returned!$G$2:$L$3,2,0)</f>
        <v>1439000</v>
      </c>
      <c r="H34" s="20">
        <f>HLOOKUP(E34,Returned!$G$2:$L$3,2,FALSE)</f>
        <v>1439000</v>
      </c>
      <c r="I34" t="str">
        <f>VLOOKUP(A34,Returned!B:D,3,0)</f>
        <v>Standard</v>
      </c>
      <c r="J34" t="str">
        <f>VLOOKUP(A34,Returned!B:E,4,0)</f>
        <v>Shipping</v>
      </c>
    </row>
    <row r="35" spans="1:10" ht="15.75" customHeight="1" x14ac:dyDescent="0.35">
      <c r="A35" s="17" t="s">
        <v>93</v>
      </c>
      <c r="B35" s="18">
        <v>45110</v>
      </c>
      <c r="C35" s="19" t="str">
        <f>INDEX(Returned!A:A,MATCH(A35,Returned!B:B,0))</f>
        <v>Bandung</v>
      </c>
      <c r="D35" s="19" t="s">
        <v>60</v>
      </c>
      <c r="E35" s="6" t="s">
        <v>53</v>
      </c>
      <c r="F35" s="19">
        <f>VLOOKUP(A35,Returned!$B$2:$E$149,2,0)</f>
        <v>2</v>
      </c>
      <c r="G35" s="20">
        <f>HLOOKUP(E35,Returned!$G$2:$L$3,2,0)</f>
        <v>218000</v>
      </c>
      <c r="H35" s="20">
        <f>HLOOKUP(E35,Returned!$G$2:$L$3,2,FALSE)</f>
        <v>218000</v>
      </c>
      <c r="I35" t="str">
        <f>VLOOKUP(A35,Returned!B:D,3,0)</f>
        <v>Standard</v>
      </c>
      <c r="J35">
        <f>VLOOKUP(A35,Returned!B:E,4,0)</f>
        <v>0</v>
      </c>
    </row>
    <row r="36" spans="1:10" ht="15.75" customHeight="1" x14ac:dyDescent="0.35">
      <c r="A36" s="17" t="s">
        <v>94</v>
      </c>
      <c r="B36" s="18">
        <v>45111</v>
      </c>
      <c r="C36" s="19" t="str">
        <f>INDEX(Returned!A:A,MATCH(A36,Returned!B:B,0))</f>
        <v>Surabaya</v>
      </c>
      <c r="D36" s="19" t="s">
        <v>52</v>
      </c>
      <c r="E36" s="6" t="s">
        <v>71</v>
      </c>
      <c r="F36" s="19">
        <f>VLOOKUP(A36,Returned!$B$2:$E$149,2,0)</f>
        <v>33</v>
      </c>
      <c r="G36" s="20">
        <f>HLOOKUP(E36,Returned!$G$2:$L$3,2,0)</f>
        <v>845000</v>
      </c>
      <c r="H36" s="20">
        <f>HLOOKUP(E36,Returned!$G$2:$L$3,2,FALSE)</f>
        <v>845000</v>
      </c>
      <c r="I36" t="str">
        <f>VLOOKUP(A36,Returned!B:D,3,0)</f>
        <v>Standard</v>
      </c>
      <c r="J36">
        <f>VLOOKUP(A36,Returned!B:E,4,0)</f>
        <v>0</v>
      </c>
    </row>
    <row r="37" spans="1:10" ht="15.75" customHeight="1" x14ac:dyDescent="0.35">
      <c r="A37" s="17" t="s">
        <v>95</v>
      </c>
      <c r="B37" s="18">
        <v>45113</v>
      </c>
      <c r="C37" s="19" t="str">
        <f>INDEX(Returned!A:A,MATCH(A37,Returned!B:B,0))</f>
        <v>Bandung</v>
      </c>
      <c r="D37" s="19" t="s">
        <v>55</v>
      </c>
      <c r="E37" s="6" t="s">
        <v>66</v>
      </c>
      <c r="F37" s="19">
        <f>VLOOKUP(A37,Returned!$B$2:$E$149,2,0)</f>
        <v>25</v>
      </c>
      <c r="G37" s="20">
        <f>HLOOKUP(E37,Returned!$G$2:$L$3,2,0)</f>
        <v>1439000</v>
      </c>
      <c r="H37" s="20">
        <f>HLOOKUP(E37,Returned!$G$2:$L$3,2,FALSE)</f>
        <v>1439000</v>
      </c>
      <c r="I37" t="str">
        <f>VLOOKUP(A37,Returned!B:D,3,0)</f>
        <v>Cargo</v>
      </c>
      <c r="J37">
        <f>VLOOKUP(A37,Returned!B:E,4,0)</f>
        <v>0</v>
      </c>
    </row>
    <row r="38" spans="1:10" ht="15.75" customHeight="1" x14ac:dyDescent="0.35">
      <c r="A38" s="17" t="s">
        <v>96</v>
      </c>
      <c r="B38" s="18">
        <v>45114</v>
      </c>
      <c r="C38" s="19" t="str">
        <f>INDEX(Returned!A:A,MATCH(A38,Returned!B:B,0))</f>
        <v>Bandung</v>
      </c>
      <c r="D38" s="19" t="s">
        <v>60</v>
      </c>
      <c r="E38" s="6" t="s">
        <v>66</v>
      </c>
      <c r="F38" s="19">
        <f>VLOOKUP(A38,Returned!$B$2:$E$149,2,0)</f>
        <v>42</v>
      </c>
      <c r="G38" s="20">
        <f>HLOOKUP(E38,Returned!$G$2:$L$3,2,0)</f>
        <v>1439000</v>
      </c>
      <c r="H38" s="20">
        <f>HLOOKUP(E38,Returned!$G$2:$L$3,2,FALSE)</f>
        <v>1439000</v>
      </c>
      <c r="I38" t="str">
        <f>VLOOKUP(A38,Returned!B:D,3,0)</f>
        <v>Standard</v>
      </c>
      <c r="J38">
        <f>VLOOKUP(A38,Returned!B:E,4,0)</f>
        <v>0</v>
      </c>
    </row>
    <row r="39" spans="1:10" ht="15.75" customHeight="1" x14ac:dyDescent="0.35">
      <c r="A39" s="17" t="s">
        <v>97</v>
      </c>
      <c r="B39" s="18">
        <v>45114</v>
      </c>
      <c r="C39" s="19" t="str">
        <f>INDEX(Returned!A:A,MATCH(A39,Returned!B:B,0))</f>
        <v>Bandung</v>
      </c>
      <c r="D39" s="19" t="s">
        <v>52</v>
      </c>
      <c r="E39" s="6" t="s">
        <v>53</v>
      </c>
      <c r="F39" s="19">
        <f>VLOOKUP(A39,Returned!$B$2:$E$149,2,0)</f>
        <v>26</v>
      </c>
      <c r="G39" s="20">
        <f>HLOOKUP(E39,Returned!$G$2:$L$3,2,0)</f>
        <v>218000</v>
      </c>
      <c r="H39" s="20">
        <f>HLOOKUP(E39,Returned!$G$2:$L$3,2,FALSE)</f>
        <v>218000</v>
      </c>
      <c r="I39" t="str">
        <f>VLOOKUP(A39,Returned!B:D,3,0)</f>
        <v>Flash</v>
      </c>
      <c r="J39" t="str">
        <f>VLOOKUP(A39,Returned!B:E,4,0)</f>
        <v>Full</v>
      </c>
    </row>
    <row r="40" spans="1:10" ht="15.75" customHeight="1" x14ac:dyDescent="0.35">
      <c r="A40" s="17" t="s">
        <v>98</v>
      </c>
      <c r="B40" s="18">
        <v>45115</v>
      </c>
      <c r="C40" s="19" t="str">
        <f>INDEX(Returned!A:A,MATCH(A40,Returned!B:B,0))</f>
        <v>Surabaya</v>
      </c>
      <c r="D40" s="19" t="s">
        <v>52</v>
      </c>
      <c r="E40" s="6" t="s">
        <v>53</v>
      </c>
      <c r="F40" s="19">
        <f>VLOOKUP(A40,Returned!$B$2:$E$149,2,0)</f>
        <v>14</v>
      </c>
      <c r="G40" s="20">
        <f>HLOOKUP(E40,Returned!$G$2:$L$3,2,0)</f>
        <v>218000</v>
      </c>
      <c r="H40" s="20">
        <f>HLOOKUP(E40,Returned!$G$2:$L$3,2,FALSE)</f>
        <v>218000</v>
      </c>
      <c r="I40" t="str">
        <f>VLOOKUP(A40,Returned!B:D,3,0)</f>
        <v>Cargo</v>
      </c>
      <c r="J40">
        <f>VLOOKUP(A40,Returned!B:E,4,0)</f>
        <v>0</v>
      </c>
    </row>
    <row r="41" spans="1:10" ht="15.75" customHeight="1" x14ac:dyDescent="0.35">
      <c r="A41" s="17" t="s">
        <v>99</v>
      </c>
      <c r="B41" s="18">
        <v>45115</v>
      </c>
      <c r="C41" s="19" t="str">
        <f>INDEX(Returned!A:A,MATCH(A41,Returned!B:B,0))</f>
        <v>Bandung</v>
      </c>
      <c r="D41" s="19" t="s">
        <v>55</v>
      </c>
      <c r="E41" s="6" t="s">
        <v>66</v>
      </c>
      <c r="F41" s="19">
        <f>VLOOKUP(A41,Returned!$B$2:$E$149,2,0)</f>
        <v>3</v>
      </c>
      <c r="G41" s="20">
        <f>HLOOKUP(E41,Returned!$G$2:$L$3,2,0)</f>
        <v>1439000</v>
      </c>
      <c r="H41" s="20">
        <f>HLOOKUP(E41,Returned!$G$2:$L$3,2,FALSE)</f>
        <v>1439000</v>
      </c>
      <c r="I41" t="str">
        <f>VLOOKUP(A41,Returned!B:D,3,0)</f>
        <v>Cargo</v>
      </c>
      <c r="J41">
        <f>VLOOKUP(A41,Returned!B:E,4,0)</f>
        <v>0</v>
      </c>
    </row>
    <row r="42" spans="1:10" ht="15.75" customHeight="1" x14ac:dyDescent="0.35">
      <c r="A42" s="17" t="s">
        <v>100</v>
      </c>
      <c r="B42" s="18">
        <v>45116</v>
      </c>
      <c r="C42" s="19" t="str">
        <f>INDEX(Returned!A:A,MATCH(A42,Returned!B:B,0))</f>
        <v>Surabaya</v>
      </c>
      <c r="D42" s="19" t="s">
        <v>55</v>
      </c>
      <c r="E42" s="6" t="s">
        <v>58</v>
      </c>
      <c r="F42" s="19">
        <f>VLOOKUP(A42,Returned!$B$2:$E$149,2,0)</f>
        <v>38</v>
      </c>
      <c r="G42" s="20">
        <f>HLOOKUP(E42,Returned!$G$2:$L$3,2,0)</f>
        <v>465000</v>
      </c>
      <c r="H42" s="20">
        <f>HLOOKUP(E42,Returned!$G$2:$L$3,2,FALSE)</f>
        <v>465000</v>
      </c>
      <c r="I42" t="str">
        <f>VLOOKUP(A42,Returned!B:D,3,0)</f>
        <v>Flash</v>
      </c>
      <c r="J42" t="str">
        <f>VLOOKUP(A42,Returned!B:E,4,0)</f>
        <v>Full</v>
      </c>
    </row>
    <row r="43" spans="1:10" ht="15.75" customHeight="1" x14ac:dyDescent="0.35">
      <c r="A43" s="17" t="s">
        <v>101</v>
      </c>
      <c r="B43" s="18">
        <v>45117</v>
      </c>
      <c r="C43" s="19" t="str">
        <f>INDEX(Returned!A:A,MATCH(A43,Returned!B:B,0))</f>
        <v>Surabaya</v>
      </c>
      <c r="D43" s="19" t="s">
        <v>55</v>
      </c>
      <c r="E43" s="6" t="s">
        <v>53</v>
      </c>
      <c r="F43" s="19">
        <f>VLOOKUP(A43,Returned!$B$2:$E$149,2,0)</f>
        <v>7</v>
      </c>
      <c r="G43" s="20">
        <f>HLOOKUP(E43,Returned!$G$2:$L$3,2,0)</f>
        <v>218000</v>
      </c>
      <c r="H43" s="20">
        <f>HLOOKUP(E43,Returned!$G$2:$L$3,2,FALSE)</f>
        <v>218000</v>
      </c>
      <c r="I43" t="str">
        <f>VLOOKUP(A43,Returned!B:D,3,0)</f>
        <v>Flash</v>
      </c>
      <c r="J43">
        <f>VLOOKUP(A43,Returned!B:E,4,0)</f>
        <v>0</v>
      </c>
    </row>
    <row r="44" spans="1:10" ht="15.75" customHeight="1" x14ac:dyDescent="0.35">
      <c r="A44" s="17" t="s">
        <v>102</v>
      </c>
      <c r="B44" s="18">
        <v>45117</v>
      </c>
      <c r="C44" s="19" t="str">
        <f>INDEX(Returned!A:A,MATCH(A44,Returned!B:B,0))</f>
        <v>Jakarta</v>
      </c>
      <c r="D44" s="19" t="s">
        <v>55</v>
      </c>
      <c r="E44" s="6" t="s">
        <v>53</v>
      </c>
      <c r="F44" s="19">
        <f>VLOOKUP(A44,Returned!$B$2:$E$149,2,0)</f>
        <v>9</v>
      </c>
      <c r="G44" s="20">
        <f>HLOOKUP(E44,Returned!$G$2:$L$3,2,0)</f>
        <v>218000</v>
      </c>
      <c r="H44" s="20">
        <f>HLOOKUP(E44,Returned!$G$2:$L$3,2,FALSE)</f>
        <v>218000</v>
      </c>
      <c r="I44" t="str">
        <f>VLOOKUP(A44,Returned!B:D,3,0)</f>
        <v>Flash</v>
      </c>
      <c r="J44">
        <f>VLOOKUP(A44,Returned!B:E,4,0)</f>
        <v>0</v>
      </c>
    </row>
    <row r="45" spans="1:10" ht="15.75" customHeight="1" x14ac:dyDescent="0.35">
      <c r="A45" s="17" t="s">
        <v>103</v>
      </c>
      <c r="B45" s="18">
        <v>45117</v>
      </c>
      <c r="C45" s="19" t="str">
        <f>INDEX(Returned!A:A,MATCH(A45,Returned!B:B,0))</f>
        <v>Bandung</v>
      </c>
      <c r="D45" s="19" t="s">
        <v>52</v>
      </c>
      <c r="E45" s="6" t="s">
        <v>53</v>
      </c>
      <c r="F45" s="19">
        <f>VLOOKUP(A45,Returned!$B$2:$E$149,2,0)</f>
        <v>35</v>
      </c>
      <c r="G45" s="20">
        <f>HLOOKUP(E45,Returned!$G$2:$L$3,2,0)</f>
        <v>218000</v>
      </c>
      <c r="H45" s="20">
        <f>HLOOKUP(E45,Returned!$G$2:$L$3,2,FALSE)</f>
        <v>218000</v>
      </c>
      <c r="I45" t="str">
        <f>VLOOKUP(A45,Returned!B:D,3,0)</f>
        <v>Flash</v>
      </c>
      <c r="J45">
        <f>VLOOKUP(A45,Returned!B:E,4,0)</f>
        <v>0</v>
      </c>
    </row>
    <row r="46" spans="1:10" ht="15.75" customHeight="1" x14ac:dyDescent="0.35">
      <c r="A46" s="17" t="s">
        <v>104</v>
      </c>
      <c r="B46" s="18">
        <v>45117</v>
      </c>
      <c r="C46" s="19" t="str">
        <f>INDEX(Returned!A:A,MATCH(A46,Returned!B:B,0))</f>
        <v>Bandung</v>
      </c>
      <c r="D46" s="19" t="s">
        <v>60</v>
      </c>
      <c r="E46" s="6" t="s">
        <v>58</v>
      </c>
      <c r="F46" s="19">
        <f>VLOOKUP(A46,Returned!$B$2:$E$149,2,0)</f>
        <v>13</v>
      </c>
      <c r="G46" s="20">
        <f>HLOOKUP(E46,Returned!$G$2:$L$3,2,0)</f>
        <v>465000</v>
      </c>
      <c r="H46" s="20">
        <f>HLOOKUP(E46,Returned!$G$2:$L$3,2,FALSE)</f>
        <v>465000</v>
      </c>
      <c r="I46" t="str">
        <f>VLOOKUP(A46,Returned!B:D,3,0)</f>
        <v>Standard</v>
      </c>
      <c r="J46" t="str">
        <f>VLOOKUP(A46,Returned!B:E,4,0)</f>
        <v>Full</v>
      </c>
    </row>
    <row r="47" spans="1:10" ht="15.75" customHeight="1" x14ac:dyDescent="0.35">
      <c r="A47" s="17" t="s">
        <v>105</v>
      </c>
      <c r="B47" s="18">
        <v>45118</v>
      </c>
      <c r="C47" s="19" t="str">
        <f>INDEX(Returned!A:A,MATCH(A47,Returned!B:B,0))</f>
        <v>Surabaya</v>
      </c>
      <c r="D47" s="19" t="s">
        <v>60</v>
      </c>
      <c r="E47" s="6" t="s">
        <v>71</v>
      </c>
      <c r="F47" s="19">
        <f>VLOOKUP(A47,Returned!$B$2:$E$149,2,0)</f>
        <v>49</v>
      </c>
      <c r="G47" s="20">
        <f>HLOOKUP(E47,Returned!$G$2:$L$3,2,0)</f>
        <v>845000</v>
      </c>
      <c r="H47" s="20">
        <f>HLOOKUP(E47,Returned!$G$2:$L$3,2,FALSE)</f>
        <v>845000</v>
      </c>
      <c r="I47" t="str">
        <f>VLOOKUP(A47,Returned!B:D,3,0)</f>
        <v>Flash</v>
      </c>
      <c r="J47">
        <f>VLOOKUP(A47,Returned!B:E,4,0)</f>
        <v>0</v>
      </c>
    </row>
    <row r="48" spans="1:10" ht="15.75" customHeight="1" x14ac:dyDescent="0.35">
      <c r="A48" s="17" t="s">
        <v>106</v>
      </c>
      <c r="B48" s="18">
        <v>45118</v>
      </c>
      <c r="C48" s="19" t="str">
        <f>INDEX(Returned!A:A,MATCH(A48,Returned!B:B,0))</f>
        <v>Jakarta</v>
      </c>
      <c r="D48" s="19" t="s">
        <v>52</v>
      </c>
      <c r="E48" s="6" t="s">
        <v>66</v>
      </c>
      <c r="F48" s="19">
        <f>VLOOKUP(A48,Returned!$B$2:$E$149,2,0)</f>
        <v>44</v>
      </c>
      <c r="G48" s="20">
        <f>HLOOKUP(E48,Returned!$G$2:$L$3,2,0)</f>
        <v>1439000</v>
      </c>
      <c r="H48" s="20">
        <f>HLOOKUP(E48,Returned!$G$2:$L$3,2,FALSE)</f>
        <v>1439000</v>
      </c>
      <c r="I48" t="str">
        <f>VLOOKUP(A48,Returned!B:D,3,0)</f>
        <v>Standard</v>
      </c>
      <c r="J48" t="str">
        <f>VLOOKUP(A48,Returned!B:E,4,0)</f>
        <v>Full</v>
      </c>
    </row>
    <row r="49" spans="1:10" ht="15.75" customHeight="1" x14ac:dyDescent="0.35">
      <c r="A49" s="17" t="s">
        <v>107</v>
      </c>
      <c r="B49" s="18">
        <v>45119</v>
      </c>
      <c r="C49" s="19" t="str">
        <f>INDEX(Returned!A:A,MATCH(A49,Returned!B:B,0))</f>
        <v>Surabaya</v>
      </c>
      <c r="D49" s="19" t="s">
        <v>55</v>
      </c>
      <c r="E49" s="6" t="s">
        <v>58</v>
      </c>
      <c r="F49" s="19">
        <f>VLOOKUP(A49,Returned!$B$2:$E$149,2,0)</f>
        <v>14</v>
      </c>
      <c r="G49" s="20">
        <f>HLOOKUP(E49,Returned!$G$2:$L$3,2,0)</f>
        <v>465000</v>
      </c>
      <c r="H49" s="20">
        <f>HLOOKUP(E49,Returned!$G$2:$L$3,2,FALSE)</f>
        <v>465000</v>
      </c>
      <c r="I49" t="str">
        <f>VLOOKUP(A49,Returned!B:D,3,0)</f>
        <v>Cargo</v>
      </c>
      <c r="J49">
        <f>VLOOKUP(A49,Returned!B:E,4,0)</f>
        <v>0</v>
      </c>
    </row>
    <row r="50" spans="1:10" ht="15.75" customHeight="1" x14ac:dyDescent="0.35">
      <c r="A50" s="17" t="s">
        <v>108</v>
      </c>
      <c r="B50" s="18">
        <v>45119</v>
      </c>
      <c r="C50" s="19" t="str">
        <f>INDEX(Returned!A:A,MATCH(A50,Returned!B:B,0))</f>
        <v>Surabaya</v>
      </c>
      <c r="D50" s="19" t="s">
        <v>60</v>
      </c>
      <c r="E50" s="6" t="s">
        <v>58</v>
      </c>
      <c r="F50" s="19">
        <f>VLOOKUP(A50,Returned!$B$2:$E$149,2,0)</f>
        <v>33</v>
      </c>
      <c r="G50" s="20">
        <f>HLOOKUP(E50,Returned!$G$2:$L$3,2,0)</f>
        <v>465000</v>
      </c>
      <c r="H50" s="20">
        <f>HLOOKUP(E50,Returned!$G$2:$L$3,2,FALSE)</f>
        <v>465000</v>
      </c>
      <c r="I50" t="str">
        <f>VLOOKUP(A50,Returned!B:D,3,0)</f>
        <v>Flash</v>
      </c>
      <c r="J50" t="str">
        <f>VLOOKUP(A50,Returned!B:E,4,0)</f>
        <v>Full</v>
      </c>
    </row>
    <row r="51" spans="1:10" ht="15.75" customHeight="1" x14ac:dyDescent="0.35">
      <c r="A51" s="17" t="s">
        <v>109</v>
      </c>
      <c r="B51" s="18">
        <v>45119</v>
      </c>
      <c r="C51" s="19" t="str">
        <f>INDEX(Returned!A:A,MATCH(A51,Returned!B:B,0))</f>
        <v>Jakarta</v>
      </c>
      <c r="D51" s="19" t="s">
        <v>55</v>
      </c>
      <c r="E51" s="6" t="s">
        <v>53</v>
      </c>
      <c r="F51" s="19">
        <f>VLOOKUP(A51,Returned!$B$2:$E$149,2,0)</f>
        <v>16</v>
      </c>
      <c r="G51" s="20">
        <f>HLOOKUP(E51,Returned!$G$2:$L$3,2,0)</f>
        <v>218000</v>
      </c>
      <c r="H51" s="20">
        <f>HLOOKUP(E51,Returned!$G$2:$L$3,2,FALSE)</f>
        <v>218000</v>
      </c>
      <c r="I51" t="str">
        <f>VLOOKUP(A51,Returned!B:D,3,0)</f>
        <v>Cargo</v>
      </c>
      <c r="J51" t="str">
        <f>VLOOKUP(A51,Returned!B:E,4,0)</f>
        <v>Full</v>
      </c>
    </row>
    <row r="52" spans="1:10" ht="15.75" customHeight="1" x14ac:dyDescent="0.35">
      <c r="A52" s="17" t="s">
        <v>110</v>
      </c>
      <c r="B52" s="18">
        <v>45119</v>
      </c>
      <c r="C52" s="19" t="str">
        <f>INDEX(Returned!A:A,MATCH(A52,Returned!B:B,0))</f>
        <v>Jakarta</v>
      </c>
      <c r="D52" s="19" t="s">
        <v>62</v>
      </c>
      <c r="E52" s="6" t="s">
        <v>66</v>
      </c>
      <c r="F52" s="19">
        <f>VLOOKUP(A52,Returned!$B$2:$E$149,2,0)</f>
        <v>29</v>
      </c>
      <c r="G52" s="20">
        <f>HLOOKUP(E52,Returned!$G$2:$L$3,2,0)</f>
        <v>1439000</v>
      </c>
      <c r="H52" s="20">
        <f>HLOOKUP(E52,Returned!$G$2:$L$3,2,FALSE)</f>
        <v>1439000</v>
      </c>
      <c r="I52" t="str">
        <f>VLOOKUP(A52,Returned!B:D,3,0)</f>
        <v>Flash</v>
      </c>
      <c r="J52" t="str">
        <f>VLOOKUP(A52,Returned!B:E,4,0)</f>
        <v>Full</v>
      </c>
    </row>
    <row r="53" spans="1:10" ht="15.75" customHeight="1" x14ac:dyDescent="0.35">
      <c r="A53" s="17" t="s">
        <v>111</v>
      </c>
      <c r="B53" s="18">
        <v>45119</v>
      </c>
      <c r="C53" s="19" t="str">
        <f>INDEX(Returned!A:A,MATCH(A53,Returned!B:B,0))</f>
        <v>Bandung</v>
      </c>
      <c r="D53" s="19" t="s">
        <v>60</v>
      </c>
      <c r="E53" s="6" t="s">
        <v>58</v>
      </c>
      <c r="F53" s="19">
        <f>VLOOKUP(A53,Returned!$B$2:$E$149,2,0)</f>
        <v>27</v>
      </c>
      <c r="G53" s="20">
        <f>HLOOKUP(E53,Returned!$G$2:$L$3,2,0)</f>
        <v>465000</v>
      </c>
      <c r="H53" s="20">
        <f>HLOOKUP(E53,Returned!$G$2:$L$3,2,FALSE)</f>
        <v>465000</v>
      </c>
      <c r="I53" t="str">
        <f>VLOOKUP(A53,Returned!B:D,3,0)</f>
        <v>Standard</v>
      </c>
      <c r="J53" t="str">
        <f>VLOOKUP(A53,Returned!B:E,4,0)</f>
        <v>Shipping</v>
      </c>
    </row>
    <row r="54" spans="1:10" ht="15.75" customHeight="1" x14ac:dyDescent="0.35">
      <c r="A54" s="17" t="s">
        <v>112</v>
      </c>
      <c r="B54" s="18">
        <v>45119</v>
      </c>
      <c r="C54" s="19" t="str">
        <f>INDEX(Returned!A:A,MATCH(A54,Returned!B:B,0))</f>
        <v>Bandung</v>
      </c>
      <c r="D54" s="19" t="s">
        <v>62</v>
      </c>
      <c r="E54" s="6" t="s">
        <v>66</v>
      </c>
      <c r="F54" s="19">
        <f>VLOOKUP(A54,Returned!$B$2:$E$149,2,0)</f>
        <v>39</v>
      </c>
      <c r="G54" s="20">
        <f>HLOOKUP(E54,Returned!$G$2:$L$3,2,0)</f>
        <v>1439000</v>
      </c>
      <c r="H54" s="20">
        <f>HLOOKUP(E54,Returned!$G$2:$L$3,2,FALSE)</f>
        <v>1439000</v>
      </c>
      <c r="I54" t="str">
        <f>VLOOKUP(A54,Returned!B:D,3,0)</f>
        <v>Cargo</v>
      </c>
      <c r="J54">
        <f>VLOOKUP(A54,Returned!B:E,4,0)</f>
        <v>0</v>
      </c>
    </row>
    <row r="55" spans="1:10" ht="15.75" customHeight="1" x14ac:dyDescent="0.35">
      <c r="A55" s="17" t="s">
        <v>113</v>
      </c>
      <c r="B55" s="18">
        <v>45119</v>
      </c>
      <c r="C55" s="19" t="str">
        <f>INDEX(Returned!A:A,MATCH(A55,Returned!B:B,0))</f>
        <v>Bandung</v>
      </c>
      <c r="D55" s="19" t="s">
        <v>60</v>
      </c>
      <c r="E55" s="6" t="s">
        <v>58</v>
      </c>
      <c r="F55" s="19">
        <f>VLOOKUP(A55,Returned!$B$2:$E$149,2,0)</f>
        <v>19</v>
      </c>
      <c r="G55" s="20">
        <f>HLOOKUP(E55,Returned!$G$2:$L$3,2,0)</f>
        <v>465000</v>
      </c>
      <c r="H55" s="20">
        <f>HLOOKUP(E55,Returned!$G$2:$L$3,2,FALSE)</f>
        <v>465000</v>
      </c>
      <c r="I55" t="str">
        <f>VLOOKUP(A55,Returned!B:D,3,0)</f>
        <v>Flash</v>
      </c>
      <c r="J55">
        <f>VLOOKUP(A55,Returned!B:E,4,0)</f>
        <v>0</v>
      </c>
    </row>
    <row r="56" spans="1:10" ht="15.75" customHeight="1" x14ac:dyDescent="0.35">
      <c r="A56" s="17" t="s">
        <v>114</v>
      </c>
      <c r="B56" s="18">
        <v>45120</v>
      </c>
      <c r="C56" s="19" t="str">
        <f>INDEX(Returned!A:A,MATCH(A56,Returned!B:B,0))</f>
        <v>Jakarta</v>
      </c>
      <c r="D56" s="19" t="s">
        <v>55</v>
      </c>
      <c r="E56" s="6" t="s">
        <v>53</v>
      </c>
      <c r="F56" s="19">
        <f>VLOOKUP(A56,Returned!$B$2:$E$149,2,0)</f>
        <v>7</v>
      </c>
      <c r="G56" s="20">
        <f>HLOOKUP(E56,Returned!$G$2:$L$3,2,0)</f>
        <v>218000</v>
      </c>
      <c r="H56" s="20">
        <f>HLOOKUP(E56,Returned!$G$2:$L$3,2,FALSE)</f>
        <v>218000</v>
      </c>
      <c r="I56" t="str">
        <f>VLOOKUP(A56,Returned!B:D,3,0)</f>
        <v>Flash</v>
      </c>
      <c r="J56" t="str">
        <f>VLOOKUP(A56,Returned!B:E,4,0)</f>
        <v>Full</v>
      </c>
    </row>
    <row r="57" spans="1:10" ht="15.75" customHeight="1" x14ac:dyDescent="0.35">
      <c r="A57" s="17" t="s">
        <v>115</v>
      </c>
      <c r="B57" s="18">
        <v>45121</v>
      </c>
      <c r="C57" s="19" t="str">
        <f>INDEX(Returned!A:A,MATCH(A57,Returned!B:B,0))</f>
        <v>Surabaya</v>
      </c>
      <c r="D57" s="19" t="s">
        <v>60</v>
      </c>
      <c r="E57" s="6" t="s">
        <v>53</v>
      </c>
      <c r="F57" s="19">
        <f>VLOOKUP(A57,Returned!$B$2:$E$149,2,0)</f>
        <v>15</v>
      </c>
      <c r="G57" s="20">
        <f>HLOOKUP(E57,Returned!$G$2:$L$3,2,0)</f>
        <v>218000</v>
      </c>
      <c r="H57" s="20">
        <f>HLOOKUP(E57,Returned!$G$2:$L$3,2,FALSE)</f>
        <v>218000</v>
      </c>
      <c r="I57" t="str">
        <f>VLOOKUP(A57,Returned!B:D,3,0)</f>
        <v>Cargo</v>
      </c>
      <c r="J57" t="str">
        <f>VLOOKUP(A57,Returned!B:E,4,0)</f>
        <v>Shipping</v>
      </c>
    </row>
    <row r="58" spans="1:10" ht="15.75" customHeight="1" x14ac:dyDescent="0.35">
      <c r="A58" s="17" t="s">
        <v>116</v>
      </c>
      <c r="B58" s="18">
        <v>45121</v>
      </c>
      <c r="C58" s="19" t="str">
        <f>INDEX(Returned!A:A,MATCH(A58,Returned!B:B,0))</f>
        <v>Surabaya</v>
      </c>
      <c r="D58" s="19" t="s">
        <v>60</v>
      </c>
      <c r="E58" s="6" t="s">
        <v>53</v>
      </c>
      <c r="F58" s="19">
        <f>VLOOKUP(A58,Returned!$B$2:$E$149,2,0)</f>
        <v>38</v>
      </c>
      <c r="G58" s="20">
        <f>HLOOKUP(E58,Returned!$G$2:$L$3,2,0)</f>
        <v>218000</v>
      </c>
      <c r="H58" s="20">
        <f>HLOOKUP(E58,Returned!$G$2:$L$3,2,FALSE)</f>
        <v>218000</v>
      </c>
      <c r="I58" t="str">
        <f>VLOOKUP(A58,Returned!B:D,3,0)</f>
        <v>Cargo</v>
      </c>
      <c r="J58" t="str">
        <f>VLOOKUP(A58,Returned!B:E,4,0)</f>
        <v>Shipping</v>
      </c>
    </row>
    <row r="59" spans="1:10" ht="15.75" customHeight="1" x14ac:dyDescent="0.35">
      <c r="A59" s="17" t="s">
        <v>117</v>
      </c>
      <c r="B59" s="18">
        <v>45121</v>
      </c>
      <c r="C59" s="19" t="str">
        <f>INDEX(Returned!A:A,MATCH(A59,Returned!B:B,0))</f>
        <v>Surabaya</v>
      </c>
      <c r="D59" s="19" t="s">
        <v>62</v>
      </c>
      <c r="E59" s="6" t="s">
        <v>56</v>
      </c>
      <c r="F59" s="19">
        <f>VLOOKUP(A59,Returned!$B$2:$E$149,2,0)</f>
        <v>32</v>
      </c>
      <c r="G59" s="20">
        <f>HLOOKUP(E59,Returned!$G$2:$L$3,2,0)</f>
        <v>365000</v>
      </c>
      <c r="H59" s="20">
        <f>HLOOKUP(E59,Returned!$G$2:$L$3,2,FALSE)</f>
        <v>365000</v>
      </c>
      <c r="I59" t="str">
        <f>VLOOKUP(A59,Returned!B:D,3,0)</f>
        <v>Flash</v>
      </c>
      <c r="J59">
        <f>VLOOKUP(A59,Returned!B:E,4,0)</f>
        <v>0</v>
      </c>
    </row>
    <row r="60" spans="1:10" ht="15.75" customHeight="1" x14ac:dyDescent="0.35">
      <c r="A60" s="17" t="s">
        <v>118</v>
      </c>
      <c r="B60" s="18">
        <v>45121</v>
      </c>
      <c r="C60" s="19" t="str">
        <f>INDEX(Returned!A:A,MATCH(A60,Returned!B:B,0))</f>
        <v>Jakarta</v>
      </c>
      <c r="D60" s="19" t="s">
        <v>52</v>
      </c>
      <c r="E60" s="6" t="s">
        <v>71</v>
      </c>
      <c r="F60" s="19">
        <f>VLOOKUP(A60,Returned!$B$2:$E$149,2,0)</f>
        <v>42</v>
      </c>
      <c r="G60" s="20">
        <f>HLOOKUP(E60,Returned!$G$2:$L$3,2,0)</f>
        <v>845000</v>
      </c>
      <c r="H60" s="20">
        <f>HLOOKUP(E60,Returned!$G$2:$L$3,2,FALSE)</f>
        <v>845000</v>
      </c>
      <c r="I60" t="str">
        <f>VLOOKUP(A60,Returned!B:D,3,0)</f>
        <v>Flash</v>
      </c>
      <c r="J60" t="str">
        <f>VLOOKUP(A60,Returned!B:E,4,0)</f>
        <v>Shipping</v>
      </c>
    </row>
    <row r="61" spans="1:10" ht="15.75" customHeight="1" x14ac:dyDescent="0.35">
      <c r="A61" s="17" t="s">
        <v>119</v>
      </c>
      <c r="B61" s="18">
        <v>45122</v>
      </c>
      <c r="C61" s="19" t="str">
        <f>INDEX(Returned!A:A,MATCH(A61,Returned!B:B,0))</f>
        <v>Surabaya</v>
      </c>
      <c r="D61" s="19" t="s">
        <v>60</v>
      </c>
      <c r="E61" s="6" t="s">
        <v>71</v>
      </c>
      <c r="F61" s="19">
        <f>VLOOKUP(A61,Returned!$B$2:$E$149,2,0)</f>
        <v>20</v>
      </c>
      <c r="G61" s="20">
        <f>HLOOKUP(E61,Returned!$G$2:$L$3,2,0)</f>
        <v>845000</v>
      </c>
      <c r="H61" s="20">
        <f>HLOOKUP(E61,Returned!$G$2:$L$3,2,FALSE)</f>
        <v>845000</v>
      </c>
      <c r="I61" t="str">
        <f>VLOOKUP(A61,Returned!B:D,3,0)</f>
        <v>Flash</v>
      </c>
      <c r="J61">
        <f>VLOOKUP(A61,Returned!B:E,4,0)</f>
        <v>0</v>
      </c>
    </row>
    <row r="62" spans="1:10" ht="15.75" customHeight="1" x14ac:dyDescent="0.35">
      <c r="A62" s="17" t="s">
        <v>120</v>
      </c>
      <c r="B62" s="18">
        <v>45122</v>
      </c>
      <c r="C62" s="19" t="str">
        <f>INDEX(Returned!A:A,MATCH(A62,Returned!B:B,0))</f>
        <v>Surabaya</v>
      </c>
      <c r="D62" s="19" t="s">
        <v>55</v>
      </c>
      <c r="E62" s="6" t="s">
        <v>53</v>
      </c>
      <c r="F62" s="19">
        <f>VLOOKUP(A62,Returned!$B$2:$E$149,2,0)</f>
        <v>34</v>
      </c>
      <c r="G62" s="20">
        <f>HLOOKUP(E62,Returned!$G$2:$L$3,2,0)</f>
        <v>218000</v>
      </c>
      <c r="H62" s="20">
        <f>HLOOKUP(E62,Returned!$G$2:$L$3,2,FALSE)</f>
        <v>218000</v>
      </c>
      <c r="I62" t="str">
        <f>VLOOKUP(A62,Returned!B:D,3,0)</f>
        <v>Cargo</v>
      </c>
      <c r="J62" t="str">
        <f>VLOOKUP(A62,Returned!B:E,4,0)</f>
        <v>Full</v>
      </c>
    </row>
    <row r="63" spans="1:10" ht="15.75" customHeight="1" x14ac:dyDescent="0.35">
      <c r="A63" s="17" t="s">
        <v>121</v>
      </c>
      <c r="B63" s="18">
        <v>45122</v>
      </c>
      <c r="C63" s="19" t="str">
        <f>INDEX(Returned!A:A,MATCH(A63,Returned!B:B,0))</f>
        <v>Jakarta</v>
      </c>
      <c r="D63" s="19" t="s">
        <v>52</v>
      </c>
      <c r="E63" s="6" t="s">
        <v>56</v>
      </c>
      <c r="F63" s="19">
        <f>VLOOKUP(A63,Returned!$B$2:$E$149,2,0)</f>
        <v>23</v>
      </c>
      <c r="G63" s="20">
        <f>HLOOKUP(E63,Returned!$G$2:$L$3,2,0)</f>
        <v>365000</v>
      </c>
      <c r="H63" s="20">
        <f>HLOOKUP(E63,Returned!$G$2:$L$3,2,FALSE)</f>
        <v>365000</v>
      </c>
      <c r="I63" t="str">
        <f>VLOOKUP(A63,Returned!B:D,3,0)</f>
        <v>Standard</v>
      </c>
      <c r="J63">
        <f>VLOOKUP(A63,Returned!B:E,4,0)</f>
        <v>0</v>
      </c>
    </row>
    <row r="64" spans="1:10" ht="15.75" customHeight="1" x14ac:dyDescent="0.35">
      <c r="A64" s="17" t="s">
        <v>122</v>
      </c>
      <c r="B64" s="18">
        <v>45123</v>
      </c>
      <c r="C64" s="19" t="str">
        <f>INDEX(Returned!A:A,MATCH(A64,Returned!B:B,0))</f>
        <v>Surabaya</v>
      </c>
      <c r="D64" s="19" t="s">
        <v>55</v>
      </c>
      <c r="E64" s="6" t="s">
        <v>58</v>
      </c>
      <c r="F64" s="19">
        <f>VLOOKUP(A64,Returned!$B$2:$E$149,2,0)</f>
        <v>41</v>
      </c>
      <c r="G64" s="20">
        <f>HLOOKUP(E64,Returned!$G$2:$L$3,2,0)</f>
        <v>465000</v>
      </c>
      <c r="H64" s="20">
        <f>HLOOKUP(E64,Returned!$G$2:$L$3,2,FALSE)</f>
        <v>465000</v>
      </c>
      <c r="I64" t="str">
        <f>VLOOKUP(A64,Returned!B:D,3,0)</f>
        <v>Standard</v>
      </c>
      <c r="J64" t="str">
        <f>VLOOKUP(A64,Returned!B:E,4,0)</f>
        <v>Shipping</v>
      </c>
    </row>
    <row r="65" spans="1:10" ht="15.75" customHeight="1" x14ac:dyDescent="0.35">
      <c r="A65" s="17" t="s">
        <v>123</v>
      </c>
      <c r="B65" s="18">
        <v>45123</v>
      </c>
      <c r="C65" s="19" t="str">
        <f>INDEX(Returned!A:A,MATCH(A65,Returned!B:B,0))</f>
        <v>Surabaya</v>
      </c>
      <c r="D65" s="19" t="s">
        <v>60</v>
      </c>
      <c r="E65" s="6" t="s">
        <v>56</v>
      </c>
      <c r="F65" s="19">
        <f>VLOOKUP(A65,Returned!$B$2:$E$149,2,0)</f>
        <v>34</v>
      </c>
      <c r="G65" s="20">
        <f>HLOOKUP(E65,Returned!$G$2:$L$3,2,0)</f>
        <v>365000</v>
      </c>
      <c r="H65" s="20">
        <f>HLOOKUP(E65,Returned!$G$2:$L$3,2,FALSE)</f>
        <v>365000</v>
      </c>
      <c r="I65" t="str">
        <f>VLOOKUP(A65,Returned!B:D,3,0)</f>
        <v>Standard</v>
      </c>
      <c r="J65">
        <f>VLOOKUP(A65,Returned!B:E,4,0)</f>
        <v>0</v>
      </c>
    </row>
    <row r="66" spans="1:10" ht="15.75" customHeight="1" x14ac:dyDescent="0.35">
      <c r="A66" s="17" t="s">
        <v>124</v>
      </c>
      <c r="B66" s="18">
        <v>45123</v>
      </c>
      <c r="C66" s="19" t="str">
        <f>INDEX(Returned!A:A,MATCH(A66,Returned!B:B,0))</f>
        <v>Jakarta</v>
      </c>
      <c r="D66" s="19" t="s">
        <v>60</v>
      </c>
      <c r="E66" s="6" t="s">
        <v>53</v>
      </c>
      <c r="F66" s="19">
        <f>VLOOKUP(A66,Returned!$B$2:$E$149,2,0)</f>
        <v>21</v>
      </c>
      <c r="G66" s="20">
        <f>HLOOKUP(E66,Returned!$G$2:$L$3,2,0)</f>
        <v>218000</v>
      </c>
      <c r="H66" s="20">
        <f>HLOOKUP(E66,Returned!$G$2:$L$3,2,FALSE)</f>
        <v>218000</v>
      </c>
      <c r="I66" t="str">
        <f>VLOOKUP(A66,Returned!B:D,3,0)</f>
        <v>Cargo</v>
      </c>
      <c r="J66" t="str">
        <f>VLOOKUP(A66,Returned!B:E,4,0)</f>
        <v>Full</v>
      </c>
    </row>
    <row r="67" spans="1:10" ht="15.75" customHeight="1" x14ac:dyDescent="0.35">
      <c r="A67" s="17" t="s">
        <v>125</v>
      </c>
      <c r="B67" s="18">
        <v>45124</v>
      </c>
      <c r="C67" s="19" t="str">
        <f>INDEX(Returned!A:A,MATCH(A67,Returned!B:B,0))</f>
        <v>Surabaya</v>
      </c>
      <c r="D67" s="19" t="s">
        <v>55</v>
      </c>
      <c r="E67" s="6" t="s">
        <v>53</v>
      </c>
      <c r="F67" s="19">
        <f>VLOOKUP(A67,Returned!$B$2:$E$149,2,0)</f>
        <v>41</v>
      </c>
      <c r="G67" s="20">
        <f>HLOOKUP(E67,Returned!$G$2:$L$3,2,0)</f>
        <v>218000</v>
      </c>
      <c r="H67" s="20">
        <f>HLOOKUP(E67,Returned!$G$2:$L$3,2,FALSE)</f>
        <v>218000</v>
      </c>
      <c r="I67" t="str">
        <f>VLOOKUP(A67,Returned!B:D,3,0)</f>
        <v>Cargo</v>
      </c>
      <c r="J67" t="str">
        <f>VLOOKUP(A67,Returned!B:E,4,0)</f>
        <v>Shipping</v>
      </c>
    </row>
    <row r="68" spans="1:10" ht="15.75" customHeight="1" x14ac:dyDescent="0.35">
      <c r="A68" s="17" t="s">
        <v>126</v>
      </c>
      <c r="B68" s="18">
        <v>45124</v>
      </c>
      <c r="C68" s="19" t="str">
        <f>INDEX(Returned!A:A,MATCH(A68,Returned!B:B,0))</f>
        <v>Surabaya</v>
      </c>
      <c r="D68" s="19" t="s">
        <v>55</v>
      </c>
      <c r="E68" s="6" t="s">
        <v>66</v>
      </c>
      <c r="F68" s="19">
        <f>VLOOKUP(A68,Returned!$B$2:$E$149,2,0)</f>
        <v>2</v>
      </c>
      <c r="G68" s="20">
        <f>HLOOKUP(E68,Returned!$G$2:$L$3,2,0)</f>
        <v>1439000</v>
      </c>
      <c r="H68" s="20">
        <f>HLOOKUP(E68,Returned!$G$2:$L$3,2,FALSE)</f>
        <v>1439000</v>
      </c>
      <c r="I68" t="str">
        <f>VLOOKUP(A68,Returned!B:D,3,0)</f>
        <v>Standard</v>
      </c>
      <c r="J68">
        <f>VLOOKUP(A68,Returned!B:E,4,0)</f>
        <v>0</v>
      </c>
    </row>
    <row r="69" spans="1:10" ht="15.75" customHeight="1" x14ac:dyDescent="0.35">
      <c r="A69" s="17" t="s">
        <v>127</v>
      </c>
      <c r="B69" s="18">
        <v>45124</v>
      </c>
      <c r="C69" s="19" t="str">
        <f>INDEX(Returned!A:A,MATCH(A69,Returned!B:B,0))</f>
        <v>Surabaya</v>
      </c>
      <c r="D69" s="19" t="s">
        <v>52</v>
      </c>
      <c r="E69" s="6" t="s">
        <v>71</v>
      </c>
      <c r="F69" s="19">
        <f>VLOOKUP(A69,Returned!$B$2:$E$149,2,0)</f>
        <v>10</v>
      </c>
      <c r="G69" s="20">
        <f>HLOOKUP(E69,Returned!$G$2:$L$3,2,0)</f>
        <v>845000</v>
      </c>
      <c r="H69" s="20">
        <f>HLOOKUP(E69,Returned!$G$2:$L$3,2,FALSE)</f>
        <v>845000</v>
      </c>
      <c r="I69" t="str">
        <f>VLOOKUP(A69,Returned!B:D,3,0)</f>
        <v>Flash</v>
      </c>
      <c r="J69">
        <f>VLOOKUP(A69,Returned!B:E,4,0)</f>
        <v>0</v>
      </c>
    </row>
    <row r="70" spans="1:10" ht="15.75" customHeight="1" x14ac:dyDescent="0.35">
      <c r="A70" s="17" t="s">
        <v>128</v>
      </c>
      <c r="B70" s="18">
        <v>45124</v>
      </c>
      <c r="C70" s="19" t="str">
        <f>INDEX(Returned!A:A,MATCH(A70,Returned!B:B,0))</f>
        <v>Surabaya</v>
      </c>
      <c r="D70" s="19" t="s">
        <v>55</v>
      </c>
      <c r="E70" s="6" t="s">
        <v>71</v>
      </c>
      <c r="F70" s="19">
        <f>VLOOKUP(A70,Returned!$B$2:$E$149,2,0)</f>
        <v>38</v>
      </c>
      <c r="G70" s="20">
        <f>HLOOKUP(E70,Returned!$G$2:$L$3,2,0)</f>
        <v>845000</v>
      </c>
      <c r="H70" s="20">
        <f>HLOOKUP(E70,Returned!$G$2:$L$3,2,FALSE)</f>
        <v>845000</v>
      </c>
      <c r="I70" t="str">
        <f>VLOOKUP(A70,Returned!B:D,3,0)</f>
        <v>Flash</v>
      </c>
      <c r="J70" t="str">
        <f>VLOOKUP(A70,Returned!B:E,4,0)</f>
        <v>Shipping</v>
      </c>
    </row>
    <row r="71" spans="1:10" ht="15.75" customHeight="1" x14ac:dyDescent="0.35">
      <c r="A71" s="17" t="s">
        <v>129</v>
      </c>
      <c r="B71" s="18">
        <v>45124</v>
      </c>
      <c r="C71" s="19" t="str">
        <f>INDEX(Returned!A:A,MATCH(A71,Returned!B:B,0))</f>
        <v>Jakarta</v>
      </c>
      <c r="D71" s="19" t="s">
        <v>55</v>
      </c>
      <c r="E71" s="6" t="s">
        <v>66</v>
      </c>
      <c r="F71" s="19">
        <f>VLOOKUP(A71,Returned!$B$2:$E$149,2,0)</f>
        <v>34</v>
      </c>
      <c r="G71" s="20">
        <f>HLOOKUP(E71,Returned!$G$2:$L$3,2,0)</f>
        <v>1439000</v>
      </c>
      <c r="H71" s="20">
        <f>HLOOKUP(E71,Returned!$G$2:$L$3,2,FALSE)</f>
        <v>1439000</v>
      </c>
      <c r="I71" t="str">
        <f>VLOOKUP(A71,Returned!B:D,3,0)</f>
        <v>Cargo</v>
      </c>
      <c r="J71" t="str">
        <f>VLOOKUP(A71,Returned!B:E,4,0)</f>
        <v>Full</v>
      </c>
    </row>
    <row r="72" spans="1:10" ht="15.75" customHeight="1" x14ac:dyDescent="0.35">
      <c r="A72" s="17" t="s">
        <v>130</v>
      </c>
      <c r="B72" s="18">
        <v>45124</v>
      </c>
      <c r="C72" s="19" t="str">
        <f>INDEX(Returned!A:A,MATCH(A72,Returned!B:B,0))</f>
        <v>Jakarta</v>
      </c>
      <c r="D72" s="19" t="s">
        <v>55</v>
      </c>
      <c r="E72" s="6" t="s">
        <v>71</v>
      </c>
      <c r="F72" s="19">
        <f>VLOOKUP(A72,Returned!$B$2:$E$149,2,0)</f>
        <v>41</v>
      </c>
      <c r="G72" s="20">
        <f>HLOOKUP(E72,Returned!$G$2:$L$3,2,0)</f>
        <v>845000</v>
      </c>
      <c r="H72" s="20">
        <f>HLOOKUP(E72,Returned!$G$2:$L$3,2,FALSE)</f>
        <v>845000</v>
      </c>
      <c r="I72" t="str">
        <f>VLOOKUP(A72,Returned!B:D,3,0)</f>
        <v>Cargo</v>
      </c>
      <c r="J72" t="str">
        <f>VLOOKUP(A72,Returned!B:E,4,0)</f>
        <v>Shipping</v>
      </c>
    </row>
    <row r="73" spans="1:10" ht="15.75" customHeight="1" x14ac:dyDescent="0.35">
      <c r="A73" s="17" t="s">
        <v>131</v>
      </c>
      <c r="B73" s="18">
        <v>45124</v>
      </c>
      <c r="C73" s="19" t="str">
        <f>INDEX(Returned!A:A,MATCH(A73,Returned!B:B,0))</f>
        <v>Jakarta</v>
      </c>
      <c r="D73" s="19" t="s">
        <v>55</v>
      </c>
      <c r="E73" s="6" t="s">
        <v>66</v>
      </c>
      <c r="F73" s="19">
        <f>VLOOKUP(A73,Returned!$B$2:$E$149,2,0)</f>
        <v>26</v>
      </c>
      <c r="G73" s="20">
        <f>HLOOKUP(E73,Returned!$G$2:$L$3,2,0)</f>
        <v>1439000</v>
      </c>
      <c r="H73" s="20">
        <f>HLOOKUP(E73,Returned!$G$2:$L$3,2,FALSE)</f>
        <v>1439000</v>
      </c>
      <c r="I73" t="str">
        <f>VLOOKUP(A73,Returned!B:D,3,0)</f>
        <v>Standard</v>
      </c>
      <c r="J73" t="str">
        <f>VLOOKUP(A73,Returned!B:E,4,0)</f>
        <v>Shipping</v>
      </c>
    </row>
    <row r="74" spans="1:10" ht="15.75" customHeight="1" x14ac:dyDescent="0.35">
      <c r="A74" s="17" t="s">
        <v>132</v>
      </c>
      <c r="B74" s="18">
        <v>45125</v>
      </c>
      <c r="C74" s="19" t="str">
        <f>INDEX(Returned!A:A,MATCH(A74,Returned!B:B,0))</f>
        <v>Surabaya</v>
      </c>
      <c r="D74" s="19" t="s">
        <v>60</v>
      </c>
      <c r="E74" s="6" t="s">
        <v>56</v>
      </c>
      <c r="F74" s="19">
        <f>VLOOKUP(A74,Returned!$B$2:$E$149,2,0)</f>
        <v>30</v>
      </c>
      <c r="G74" s="20">
        <f>HLOOKUP(E74,Returned!$G$2:$L$3,2,0)</f>
        <v>365000</v>
      </c>
      <c r="H74" s="20">
        <f>HLOOKUP(E74,Returned!$G$2:$L$3,2,FALSE)</f>
        <v>365000</v>
      </c>
      <c r="I74" t="str">
        <f>VLOOKUP(A74,Returned!B:D,3,0)</f>
        <v>Flash</v>
      </c>
      <c r="J74" t="str">
        <f>VLOOKUP(A74,Returned!B:E,4,0)</f>
        <v>Shipping</v>
      </c>
    </row>
    <row r="75" spans="1:10" ht="15.75" customHeight="1" x14ac:dyDescent="0.35">
      <c r="A75" s="17" t="s">
        <v>133</v>
      </c>
      <c r="B75" s="18">
        <v>45125</v>
      </c>
      <c r="C75" s="19" t="str">
        <f>INDEX(Returned!A:A,MATCH(A75,Returned!B:B,0))</f>
        <v>Surabaya</v>
      </c>
      <c r="D75" s="19" t="s">
        <v>60</v>
      </c>
      <c r="E75" s="6" t="s">
        <v>66</v>
      </c>
      <c r="F75" s="19">
        <f>VLOOKUP(A75,Returned!$B$2:$E$149,2,0)</f>
        <v>28</v>
      </c>
      <c r="G75" s="20">
        <f>HLOOKUP(E75,Returned!$G$2:$L$3,2,0)</f>
        <v>1439000</v>
      </c>
      <c r="H75" s="20">
        <f>HLOOKUP(E75,Returned!$G$2:$L$3,2,FALSE)</f>
        <v>1439000</v>
      </c>
      <c r="I75" t="str">
        <f>VLOOKUP(A75,Returned!B:D,3,0)</f>
        <v>Standard</v>
      </c>
      <c r="J75" t="str">
        <f>VLOOKUP(A75,Returned!B:E,4,0)</f>
        <v>Shipping</v>
      </c>
    </row>
    <row r="76" spans="1:10" ht="15.75" customHeight="1" x14ac:dyDescent="0.35">
      <c r="A76" s="17" t="s">
        <v>134</v>
      </c>
      <c r="B76" s="18">
        <v>45126</v>
      </c>
      <c r="C76" s="19" t="str">
        <f>INDEX(Returned!A:A,MATCH(A76,Returned!B:B,0))</f>
        <v>Surabaya</v>
      </c>
      <c r="D76" s="19" t="s">
        <v>60</v>
      </c>
      <c r="E76" s="6" t="s">
        <v>58</v>
      </c>
      <c r="F76" s="19">
        <f>VLOOKUP(A76,Returned!$B$2:$E$149,2,0)</f>
        <v>18</v>
      </c>
      <c r="G76" s="20">
        <f>HLOOKUP(E76,Returned!$G$2:$L$3,2,0)</f>
        <v>465000</v>
      </c>
      <c r="H76" s="20">
        <f>HLOOKUP(E76,Returned!$G$2:$L$3,2,FALSE)</f>
        <v>465000</v>
      </c>
      <c r="I76" t="str">
        <f>VLOOKUP(A76,Returned!B:D,3,0)</f>
        <v>Standard</v>
      </c>
      <c r="J76">
        <f>VLOOKUP(A76,Returned!B:E,4,0)</f>
        <v>0</v>
      </c>
    </row>
    <row r="77" spans="1:10" ht="15.75" customHeight="1" x14ac:dyDescent="0.35">
      <c r="A77" s="17" t="s">
        <v>135</v>
      </c>
      <c r="B77" s="18">
        <v>45126</v>
      </c>
      <c r="C77" s="19" t="str">
        <f>INDEX(Returned!A:A,MATCH(A77,Returned!B:B,0))</f>
        <v>Surabaya</v>
      </c>
      <c r="D77" s="19" t="s">
        <v>55</v>
      </c>
      <c r="E77" s="6" t="s">
        <v>58</v>
      </c>
      <c r="F77" s="19">
        <f>VLOOKUP(A77,Returned!$B$2:$E$149,2,0)</f>
        <v>29</v>
      </c>
      <c r="G77" s="20">
        <f>HLOOKUP(E77,Returned!$G$2:$L$3,2,0)</f>
        <v>465000</v>
      </c>
      <c r="H77" s="20">
        <f>HLOOKUP(E77,Returned!$G$2:$L$3,2,FALSE)</f>
        <v>465000</v>
      </c>
      <c r="I77" t="str">
        <f>VLOOKUP(A77,Returned!B:D,3,0)</f>
        <v>Standard</v>
      </c>
      <c r="J77" t="str">
        <f>VLOOKUP(A77,Returned!B:E,4,0)</f>
        <v>Shipping</v>
      </c>
    </row>
    <row r="78" spans="1:10" ht="15.75" customHeight="1" x14ac:dyDescent="0.35">
      <c r="A78" s="17" t="s">
        <v>136</v>
      </c>
      <c r="B78" s="18">
        <v>45128</v>
      </c>
      <c r="C78" s="19" t="str">
        <f>INDEX(Returned!A:A,MATCH(A78,Returned!B:B,0))</f>
        <v>Surabaya</v>
      </c>
      <c r="D78" s="19" t="s">
        <v>52</v>
      </c>
      <c r="E78" s="6" t="s">
        <v>53</v>
      </c>
      <c r="F78" s="19">
        <f>VLOOKUP(A78,Returned!$B$2:$E$149,2,0)</f>
        <v>8</v>
      </c>
      <c r="G78" s="20">
        <f>HLOOKUP(E78,Returned!$G$2:$L$3,2,0)</f>
        <v>218000</v>
      </c>
      <c r="H78" s="20">
        <f>HLOOKUP(E78,Returned!$G$2:$L$3,2,FALSE)</f>
        <v>218000</v>
      </c>
      <c r="I78" t="str">
        <f>VLOOKUP(A78,Returned!B:D,3,0)</f>
        <v>Standard</v>
      </c>
      <c r="J78" t="str">
        <f>VLOOKUP(A78,Returned!B:E,4,0)</f>
        <v>Full</v>
      </c>
    </row>
    <row r="79" spans="1:10" ht="15.75" customHeight="1" x14ac:dyDescent="0.35">
      <c r="A79" s="17" t="s">
        <v>137</v>
      </c>
      <c r="B79" s="18">
        <v>45128</v>
      </c>
      <c r="C79" s="19" t="str">
        <f>INDEX(Returned!A:A,MATCH(A79,Returned!B:B,0))</f>
        <v>Surabaya</v>
      </c>
      <c r="D79" s="19" t="s">
        <v>55</v>
      </c>
      <c r="E79" s="6" t="s">
        <v>58</v>
      </c>
      <c r="F79" s="19">
        <f>VLOOKUP(A79,Returned!$B$2:$E$149,2,0)</f>
        <v>2</v>
      </c>
      <c r="G79" s="20">
        <f>HLOOKUP(E79,Returned!$G$2:$L$3,2,0)</f>
        <v>465000</v>
      </c>
      <c r="H79" s="20">
        <f>HLOOKUP(E79,Returned!$G$2:$L$3,2,FALSE)</f>
        <v>465000</v>
      </c>
      <c r="I79" t="str">
        <f>VLOOKUP(A79,Returned!B:D,3,0)</f>
        <v>Flash</v>
      </c>
      <c r="J79" t="str">
        <f>VLOOKUP(A79,Returned!B:E,4,0)</f>
        <v>Shipping</v>
      </c>
    </row>
    <row r="80" spans="1:10" ht="15.75" customHeight="1" x14ac:dyDescent="0.35">
      <c r="A80" s="17" t="s">
        <v>138</v>
      </c>
      <c r="B80" s="18">
        <v>45128</v>
      </c>
      <c r="C80" s="19" t="str">
        <f>INDEX(Returned!A:A,MATCH(A80,Returned!B:B,0))</f>
        <v>Jakarta</v>
      </c>
      <c r="D80" s="19" t="s">
        <v>62</v>
      </c>
      <c r="E80" s="6" t="s">
        <v>58</v>
      </c>
      <c r="F80" s="19">
        <f>VLOOKUP(A80,Returned!$B$2:$E$149,2,0)</f>
        <v>18</v>
      </c>
      <c r="G80" s="20">
        <f>HLOOKUP(E80,Returned!$G$2:$L$3,2,0)</f>
        <v>465000</v>
      </c>
      <c r="H80" s="20">
        <f>HLOOKUP(E80,Returned!$G$2:$L$3,2,FALSE)</f>
        <v>465000</v>
      </c>
      <c r="I80" t="str">
        <f>VLOOKUP(A80,Returned!B:D,3,0)</f>
        <v>Cargo</v>
      </c>
      <c r="J80" t="str">
        <f>VLOOKUP(A80,Returned!B:E,4,0)</f>
        <v>Shipping</v>
      </c>
    </row>
    <row r="81" spans="1:10" ht="15.75" customHeight="1" x14ac:dyDescent="0.35">
      <c r="A81" s="17" t="s">
        <v>139</v>
      </c>
      <c r="B81" s="18">
        <v>45129</v>
      </c>
      <c r="C81" s="19" t="str">
        <f>INDEX(Returned!A:A,MATCH(A81,Returned!B:B,0))</f>
        <v>Surabaya</v>
      </c>
      <c r="D81" s="19" t="s">
        <v>60</v>
      </c>
      <c r="E81" s="6" t="s">
        <v>53</v>
      </c>
      <c r="F81" s="19">
        <f>VLOOKUP(A81,Returned!$B$2:$E$149,2,0)</f>
        <v>39</v>
      </c>
      <c r="G81" s="20">
        <f>HLOOKUP(E81,Returned!$G$2:$L$3,2,0)</f>
        <v>218000</v>
      </c>
      <c r="H81" s="20">
        <f>HLOOKUP(E81,Returned!$G$2:$L$3,2,FALSE)</f>
        <v>218000</v>
      </c>
      <c r="I81" t="str">
        <f>VLOOKUP(A81,Returned!B:D,3,0)</f>
        <v>Standard</v>
      </c>
      <c r="J81">
        <f>VLOOKUP(A81,Returned!B:E,4,0)</f>
        <v>0</v>
      </c>
    </row>
    <row r="82" spans="1:10" ht="15.75" customHeight="1" x14ac:dyDescent="0.35">
      <c r="A82" s="17" t="s">
        <v>140</v>
      </c>
      <c r="B82" s="18">
        <v>45129</v>
      </c>
      <c r="C82" s="19" t="str">
        <f>INDEX(Returned!A:A,MATCH(A82,Returned!B:B,0))</f>
        <v>Surabaya</v>
      </c>
      <c r="D82" s="19" t="s">
        <v>55</v>
      </c>
      <c r="E82" s="6" t="s">
        <v>58</v>
      </c>
      <c r="F82" s="19">
        <f>VLOOKUP(A82,Returned!$B$2:$E$149,2,0)</f>
        <v>11</v>
      </c>
      <c r="G82" s="20">
        <f>HLOOKUP(E82,Returned!$G$2:$L$3,2,0)</f>
        <v>465000</v>
      </c>
      <c r="H82" s="20">
        <f>HLOOKUP(E82,Returned!$G$2:$L$3,2,FALSE)</f>
        <v>465000</v>
      </c>
      <c r="I82" t="str">
        <f>VLOOKUP(A82,Returned!B:D,3,0)</f>
        <v>Standard</v>
      </c>
      <c r="J82" t="str">
        <f>VLOOKUP(A82,Returned!B:E,4,0)</f>
        <v>Full</v>
      </c>
    </row>
    <row r="83" spans="1:10" ht="15.75" customHeight="1" x14ac:dyDescent="0.35">
      <c r="A83" s="17" t="s">
        <v>141</v>
      </c>
      <c r="B83" s="18">
        <v>45129</v>
      </c>
      <c r="C83" s="19" t="str">
        <f>INDEX(Returned!A:A,MATCH(A83,Returned!B:B,0))</f>
        <v>Jakarta</v>
      </c>
      <c r="D83" s="19" t="s">
        <v>55</v>
      </c>
      <c r="E83" s="6" t="s">
        <v>66</v>
      </c>
      <c r="F83" s="19">
        <f>VLOOKUP(A83,Returned!$B$2:$E$149,2,0)</f>
        <v>6</v>
      </c>
      <c r="G83" s="20">
        <f>HLOOKUP(E83,Returned!$G$2:$L$3,2,0)</f>
        <v>1439000</v>
      </c>
      <c r="H83" s="20">
        <f>HLOOKUP(E83,Returned!$G$2:$L$3,2,FALSE)</f>
        <v>1439000</v>
      </c>
      <c r="I83" t="str">
        <f>VLOOKUP(A83,Returned!B:D,3,0)</f>
        <v>Flash</v>
      </c>
      <c r="J83" t="str">
        <f>VLOOKUP(A83,Returned!B:E,4,0)</f>
        <v>Shipping</v>
      </c>
    </row>
    <row r="84" spans="1:10" ht="15.75" customHeight="1" x14ac:dyDescent="0.35">
      <c r="A84" s="17" t="s">
        <v>142</v>
      </c>
      <c r="B84" s="18">
        <v>45130</v>
      </c>
      <c r="C84" s="19" t="str">
        <f>INDEX(Returned!A:A,MATCH(A84,Returned!B:B,0))</f>
        <v>Surabaya</v>
      </c>
      <c r="D84" s="19" t="s">
        <v>62</v>
      </c>
      <c r="E84" s="6" t="s">
        <v>66</v>
      </c>
      <c r="F84" s="19">
        <f>VLOOKUP(A84,Returned!$B$2:$E$149,2,0)</f>
        <v>49</v>
      </c>
      <c r="G84" s="20">
        <f>HLOOKUP(E84,Returned!$G$2:$L$3,2,0)</f>
        <v>1439000</v>
      </c>
      <c r="H84" s="20">
        <f>HLOOKUP(E84,Returned!$G$2:$L$3,2,FALSE)</f>
        <v>1439000</v>
      </c>
      <c r="I84" t="str">
        <f>VLOOKUP(A84,Returned!B:D,3,0)</f>
        <v>Cargo</v>
      </c>
      <c r="J84">
        <f>VLOOKUP(A84,Returned!B:E,4,0)</f>
        <v>0</v>
      </c>
    </row>
    <row r="85" spans="1:10" ht="15.75" customHeight="1" x14ac:dyDescent="0.35">
      <c r="A85" s="17" t="s">
        <v>143</v>
      </c>
      <c r="B85" s="18">
        <v>45132</v>
      </c>
      <c r="C85" s="19" t="str">
        <f>INDEX(Returned!A:A,MATCH(A85,Returned!B:B,0))</f>
        <v>Jakarta</v>
      </c>
      <c r="D85" s="19" t="s">
        <v>52</v>
      </c>
      <c r="E85" s="6" t="s">
        <v>71</v>
      </c>
      <c r="F85" s="19">
        <f>VLOOKUP(A85,Returned!$B$2:$E$149,2,0)</f>
        <v>19</v>
      </c>
      <c r="G85" s="20">
        <f>HLOOKUP(E85,Returned!$G$2:$L$3,2,0)</f>
        <v>845000</v>
      </c>
      <c r="H85" s="20">
        <f>HLOOKUP(E85,Returned!$G$2:$L$3,2,FALSE)</f>
        <v>845000</v>
      </c>
      <c r="I85" t="str">
        <f>VLOOKUP(A85,Returned!B:D,3,0)</f>
        <v>Standard</v>
      </c>
      <c r="J85" t="str">
        <f>VLOOKUP(A85,Returned!B:E,4,0)</f>
        <v>Shipping</v>
      </c>
    </row>
    <row r="86" spans="1:10" ht="15.75" customHeight="1" x14ac:dyDescent="0.35">
      <c r="A86" s="17" t="s">
        <v>144</v>
      </c>
      <c r="B86" s="18">
        <v>45133</v>
      </c>
      <c r="C86" s="19" t="str">
        <f>INDEX(Returned!A:A,MATCH(A86,Returned!B:B,0))</f>
        <v>Surabaya</v>
      </c>
      <c r="D86" s="19" t="s">
        <v>55</v>
      </c>
      <c r="E86" s="6" t="s">
        <v>53</v>
      </c>
      <c r="F86" s="19">
        <f>VLOOKUP(A86,Returned!$B$2:$E$149,2,0)</f>
        <v>45</v>
      </c>
      <c r="G86" s="20">
        <f>HLOOKUP(E86,Returned!$G$2:$L$3,2,0)</f>
        <v>218000</v>
      </c>
      <c r="H86" s="20">
        <f>HLOOKUP(E86,Returned!$G$2:$L$3,2,FALSE)</f>
        <v>218000</v>
      </c>
      <c r="I86" t="str">
        <f>VLOOKUP(A86,Returned!B:D,3,0)</f>
        <v>Cargo</v>
      </c>
      <c r="J86" t="str">
        <f>VLOOKUP(A86,Returned!B:E,4,0)</f>
        <v>Shipping</v>
      </c>
    </row>
    <row r="87" spans="1:10" ht="15.75" customHeight="1" x14ac:dyDescent="0.35">
      <c r="A87" s="17" t="s">
        <v>145</v>
      </c>
      <c r="B87" s="18">
        <v>45133</v>
      </c>
      <c r="C87" s="19" t="str">
        <f>INDEX(Returned!A:A,MATCH(A87,Returned!B:B,0))</f>
        <v>Jakarta</v>
      </c>
      <c r="D87" s="19" t="s">
        <v>52</v>
      </c>
      <c r="E87" s="6" t="s">
        <v>53</v>
      </c>
      <c r="F87" s="19">
        <f>VLOOKUP(A87,Returned!$B$2:$E$149,2,0)</f>
        <v>26</v>
      </c>
      <c r="G87" s="20">
        <f>HLOOKUP(E87,Returned!$G$2:$L$3,2,0)</f>
        <v>218000</v>
      </c>
      <c r="H87" s="20">
        <f>HLOOKUP(E87,Returned!$G$2:$L$3,2,FALSE)</f>
        <v>218000</v>
      </c>
      <c r="I87" t="str">
        <f>VLOOKUP(A87,Returned!B:D,3,0)</f>
        <v>Cargo</v>
      </c>
      <c r="J87" t="str">
        <f>VLOOKUP(A87,Returned!B:E,4,0)</f>
        <v>Full</v>
      </c>
    </row>
    <row r="88" spans="1:10" ht="15.75" customHeight="1" x14ac:dyDescent="0.35">
      <c r="A88" s="17" t="s">
        <v>146</v>
      </c>
      <c r="B88" s="18">
        <v>45134</v>
      </c>
      <c r="C88" s="19" t="str">
        <f>INDEX(Returned!A:A,MATCH(A88,Returned!B:B,0))</f>
        <v>Surabaya</v>
      </c>
      <c r="D88" s="19" t="s">
        <v>62</v>
      </c>
      <c r="E88" s="6" t="s">
        <v>71</v>
      </c>
      <c r="F88" s="19">
        <f>VLOOKUP(A88,Returned!$B$2:$E$149,2,0)</f>
        <v>14</v>
      </c>
      <c r="G88" s="20">
        <f>HLOOKUP(E88,Returned!$G$2:$L$3,2,0)</f>
        <v>845000</v>
      </c>
      <c r="H88" s="20">
        <f>HLOOKUP(E88,Returned!$G$2:$L$3,2,FALSE)</f>
        <v>845000</v>
      </c>
      <c r="I88" t="str">
        <f>VLOOKUP(A88,Returned!B:D,3,0)</f>
        <v>Standard</v>
      </c>
      <c r="J88" t="str">
        <f>VLOOKUP(A88,Returned!B:E,4,0)</f>
        <v>Full</v>
      </c>
    </row>
    <row r="89" spans="1:10" ht="15.75" customHeight="1" x14ac:dyDescent="0.35">
      <c r="A89" s="17" t="s">
        <v>147</v>
      </c>
      <c r="B89" s="18">
        <v>45134</v>
      </c>
      <c r="C89" s="19" t="str">
        <f>INDEX(Returned!A:A,MATCH(A89,Returned!B:B,0))</f>
        <v>Surabaya</v>
      </c>
      <c r="D89" s="19" t="s">
        <v>60</v>
      </c>
      <c r="E89" s="6" t="s">
        <v>53</v>
      </c>
      <c r="F89" s="19">
        <f>VLOOKUP(A89,Returned!$B$2:$E$149,2,0)</f>
        <v>5</v>
      </c>
      <c r="G89" s="20">
        <f>HLOOKUP(E89,Returned!$G$2:$L$3,2,0)</f>
        <v>218000</v>
      </c>
      <c r="H89" s="20">
        <f>HLOOKUP(E89,Returned!$G$2:$L$3,2,FALSE)</f>
        <v>218000</v>
      </c>
      <c r="I89" t="str">
        <f>VLOOKUP(A89,Returned!B:D,3,0)</f>
        <v>Flash</v>
      </c>
      <c r="J89" t="str">
        <f>VLOOKUP(A89,Returned!B:E,4,0)</f>
        <v>Shipping</v>
      </c>
    </row>
    <row r="90" spans="1:10" ht="15.75" customHeight="1" x14ac:dyDescent="0.35">
      <c r="A90" s="17" t="s">
        <v>148</v>
      </c>
      <c r="B90" s="18">
        <v>45134</v>
      </c>
      <c r="C90" s="19" t="str">
        <f>INDEX(Returned!A:A,MATCH(A90,Returned!B:B,0))</f>
        <v>Surabaya</v>
      </c>
      <c r="D90" s="19" t="s">
        <v>62</v>
      </c>
      <c r="E90" s="6" t="s">
        <v>58</v>
      </c>
      <c r="F90" s="19">
        <f>VLOOKUP(A90,Returned!$B$2:$E$149,2,0)</f>
        <v>20</v>
      </c>
      <c r="G90" s="20">
        <f>HLOOKUP(E90,Returned!$G$2:$L$3,2,0)</f>
        <v>465000</v>
      </c>
      <c r="H90" s="20">
        <f>HLOOKUP(E90,Returned!$G$2:$L$3,2,FALSE)</f>
        <v>465000</v>
      </c>
      <c r="I90" t="str">
        <f>VLOOKUP(A90,Returned!B:D,3,0)</f>
        <v>Standard</v>
      </c>
      <c r="J90" t="str">
        <f>VLOOKUP(A90,Returned!B:E,4,0)</f>
        <v>Shipping</v>
      </c>
    </row>
    <row r="91" spans="1:10" ht="15.75" customHeight="1" x14ac:dyDescent="0.35">
      <c r="A91" s="17" t="s">
        <v>149</v>
      </c>
      <c r="B91" s="18">
        <v>45134</v>
      </c>
      <c r="C91" s="19" t="str">
        <f>INDEX(Returned!A:A,MATCH(A91,Returned!B:B,0))</f>
        <v>Jakarta</v>
      </c>
      <c r="D91" s="19" t="s">
        <v>62</v>
      </c>
      <c r="E91" s="6" t="s">
        <v>53</v>
      </c>
      <c r="F91" s="19">
        <f>VLOOKUP(A91,Returned!$B$2:$E$149,2,0)</f>
        <v>27</v>
      </c>
      <c r="G91" s="20">
        <f>HLOOKUP(E91,Returned!$G$2:$L$3,2,0)</f>
        <v>218000</v>
      </c>
      <c r="H91" s="20">
        <f>HLOOKUP(E91,Returned!$G$2:$L$3,2,FALSE)</f>
        <v>218000</v>
      </c>
      <c r="I91" t="str">
        <f>VLOOKUP(A91,Returned!B:D,3,0)</f>
        <v>Cargo</v>
      </c>
      <c r="J91" t="str">
        <f>VLOOKUP(A91,Returned!B:E,4,0)</f>
        <v>Shipping</v>
      </c>
    </row>
    <row r="92" spans="1:10" ht="15.75" customHeight="1" x14ac:dyDescent="0.35">
      <c r="A92" s="17" t="s">
        <v>150</v>
      </c>
      <c r="B92" s="18">
        <v>45135</v>
      </c>
      <c r="C92" s="19" t="str">
        <f>INDEX(Returned!A:A,MATCH(A92,Returned!B:B,0))</f>
        <v>Jakarta</v>
      </c>
      <c r="D92" s="19" t="s">
        <v>55</v>
      </c>
      <c r="E92" s="6" t="s">
        <v>58</v>
      </c>
      <c r="F92" s="19">
        <f>VLOOKUP(A92,Returned!$B$2:$E$149,2,0)</f>
        <v>3</v>
      </c>
      <c r="G92" s="20">
        <f>HLOOKUP(E92,Returned!$G$2:$L$3,2,0)</f>
        <v>465000</v>
      </c>
      <c r="H92" s="20">
        <f>HLOOKUP(E92,Returned!$G$2:$L$3,2,FALSE)</f>
        <v>465000</v>
      </c>
      <c r="I92" t="str">
        <f>VLOOKUP(A92,Returned!B:D,3,0)</f>
        <v>Cargo</v>
      </c>
      <c r="J92">
        <f>VLOOKUP(A92,Returned!B:E,4,0)</f>
        <v>0</v>
      </c>
    </row>
    <row r="93" spans="1:10" ht="15.75" customHeight="1" x14ac:dyDescent="0.35">
      <c r="A93" s="17" t="s">
        <v>151</v>
      </c>
      <c r="B93" s="18">
        <v>45138</v>
      </c>
      <c r="C93" s="19" t="str">
        <f>INDEX(Returned!A:A,MATCH(A93,Returned!B:B,0))</f>
        <v>Surabaya</v>
      </c>
      <c r="D93" s="19" t="s">
        <v>52</v>
      </c>
      <c r="E93" s="6" t="s">
        <v>53</v>
      </c>
      <c r="F93" s="19">
        <f>VLOOKUP(A93,Returned!$B$2:$E$149,2,0)</f>
        <v>7</v>
      </c>
      <c r="G93" s="20">
        <f>HLOOKUP(E93,Returned!$G$2:$L$3,2,0)</f>
        <v>218000</v>
      </c>
      <c r="H93" s="20">
        <f>HLOOKUP(E93,Returned!$G$2:$L$3,2,FALSE)</f>
        <v>218000</v>
      </c>
      <c r="I93" t="str">
        <f>VLOOKUP(A93,Returned!B:D,3,0)</f>
        <v>Standard</v>
      </c>
      <c r="J93" t="str">
        <f>VLOOKUP(A93,Returned!B:E,4,0)</f>
        <v>Full</v>
      </c>
    </row>
    <row r="94" spans="1:10" ht="15.75" customHeight="1" x14ac:dyDescent="0.35">
      <c r="A94" s="17" t="s">
        <v>152</v>
      </c>
      <c r="B94" s="18">
        <v>45138</v>
      </c>
      <c r="C94" s="19" t="str">
        <f>INDEX(Returned!A:A,MATCH(A94,Returned!B:B,0))</f>
        <v>Jakarta</v>
      </c>
      <c r="D94" s="19" t="s">
        <v>52</v>
      </c>
      <c r="E94" s="6" t="s">
        <v>53</v>
      </c>
      <c r="F94" s="19">
        <f>VLOOKUP(A94,Returned!$B$2:$E$149,2,0)</f>
        <v>29</v>
      </c>
      <c r="G94" s="20">
        <f>HLOOKUP(E94,Returned!$G$2:$L$3,2,0)</f>
        <v>218000</v>
      </c>
      <c r="H94" s="20">
        <f>HLOOKUP(E94,Returned!$G$2:$L$3,2,FALSE)</f>
        <v>218000</v>
      </c>
      <c r="I94" t="str">
        <f>VLOOKUP(A94,Returned!B:D,3,0)</f>
        <v>Flash</v>
      </c>
      <c r="J94">
        <f>VLOOKUP(A94,Returned!B:E,4,0)</f>
        <v>0</v>
      </c>
    </row>
    <row r="95" spans="1:10" ht="15.75" customHeight="1" x14ac:dyDescent="0.35">
      <c r="A95" s="17" t="s">
        <v>153</v>
      </c>
      <c r="B95" s="18">
        <v>45139</v>
      </c>
      <c r="C95" s="19" t="str">
        <f>INDEX(Returned!A:A,MATCH(A95,Returned!B:B,0))</f>
        <v>Jakarta</v>
      </c>
      <c r="D95" s="19" t="s">
        <v>60</v>
      </c>
      <c r="E95" s="6" t="s">
        <v>53</v>
      </c>
      <c r="F95" s="19">
        <f>VLOOKUP(A95,Returned!$B$2:$E$149,2,0)</f>
        <v>23</v>
      </c>
      <c r="G95" s="20">
        <f>HLOOKUP(E95,Returned!$G$2:$L$3,2,0)</f>
        <v>218000</v>
      </c>
      <c r="H95" s="20">
        <f>HLOOKUP(E95,Returned!$G$2:$L$3,2,FALSE)</f>
        <v>218000</v>
      </c>
      <c r="I95" t="str">
        <f>VLOOKUP(A95,Returned!B:D,3,0)</f>
        <v>Flash</v>
      </c>
      <c r="J95" t="str">
        <f>VLOOKUP(A95,Returned!B:E,4,0)</f>
        <v>Full</v>
      </c>
    </row>
    <row r="96" spans="1:10" ht="15.75" customHeight="1" x14ac:dyDescent="0.35">
      <c r="A96" s="17" t="s">
        <v>154</v>
      </c>
      <c r="B96" s="18">
        <v>45140</v>
      </c>
      <c r="C96" s="19" t="str">
        <f>INDEX(Returned!A:A,MATCH(A96,Returned!B:B,0))</f>
        <v>Surabaya</v>
      </c>
      <c r="D96" s="19" t="s">
        <v>55</v>
      </c>
      <c r="E96" s="6" t="s">
        <v>53</v>
      </c>
      <c r="F96" s="19">
        <f>VLOOKUP(A96,Returned!$B$2:$E$149,2,0)</f>
        <v>12</v>
      </c>
      <c r="G96" s="20">
        <f>HLOOKUP(E96,Returned!$G$2:$L$3,2,0)</f>
        <v>218000</v>
      </c>
      <c r="H96" s="20">
        <f>HLOOKUP(E96,Returned!$G$2:$L$3,2,FALSE)</f>
        <v>218000</v>
      </c>
      <c r="I96" t="str">
        <f>VLOOKUP(A96,Returned!B:D,3,0)</f>
        <v>Cargo</v>
      </c>
      <c r="J96" t="str">
        <f>VLOOKUP(A96,Returned!B:E,4,0)</f>
        <v>Shipping</v>
      </c>
    </row>
    <row r="97" spans="1:10" ht="15.75" customHeight="1" x14ac:dyDescent="0.35">
      <c r="A97" s="17" t="s">
        <v>155</v>
      </c>
      <c r="B97" s="18">
        <v>45140</v>
      </c>
      <c r="C97" s="19" t="str">
        <f>INDEX(Returned!A:A,MATCH(A97,Returned!B:B,0))</f>
        <v>Surabaya</v>
      </c>
      <c r="D97" s="19" t="s">
        <v>52</v>
      </c>
      <c r="E97" s="6" t="s">
        <v>53</v>
      </c>
      <c r="F97" s="19">
        <f>VLOOKUP(A97,Returned!$B$2:$E$149,2,0)</f>
        <v>41</v>
      </c>
      <c r="G97" s="20">
        <f>HLOOKUP(E97,Returned!$G$2:$L$3,2,0)</f>
        <v>218000</v>
      </c>
      <c r="H97" s="20">
        <f>HLOOKUP(E97,Returned!$G$2:$L$3,2,FALSE)</f>
        <v>218000</v>
      </c>
      <c r="I97" t="str">
        <f>VLOOKUP(A97,Returned!B:D,3,0)</f>
        <v>Cargo</v>
      </c>
      <c r="J97" t="str">
        <f>VLOOKUP(A97,Returned!B:E,4,0)</f>
        <v>Full</v>
      </c>
    </row>
    <row r="98" spans="1:10" ht="15.75" customHeight="1" x14ac:dyDescent="0.35">
      <c r="A98" s="17" t="s">
        <v>156</v>
      </c>
      <c r="B98" s="18">
        <v>45140</v>
      </c>
      <c r="C98" s="19" t="str">
        <f>INDEX(Returned!A:A,MATCH(A98,Returned!B:B,0))</f>
        <v>Surabaya</v>
      </c>
      <c r="D98" s="19" t="s">
        <v>60</v>
      </c>
      <c r="E98" s="6" t="s">
        <v>66</v>
      </c>
      <c r="F98" s="19">
        <f>VLOOKUP(A98,Returned!$B$2:$E$149,2,0)</f>
        <v>5</v>
      </c>
      <c r="G98" s="20">
        <f>HLOOKUP(E98,Returned!$G$2:$L$3,2,0)</f>
        <v>1439000</v>
      </c>
      <c r="H98" s="20">
        <f>HLOOKUP(E98,Returned!$G$2:$L$3,2,FALSE)</f>
        <v>1439000</v>
      </c>
      <c r="I98" t="str">
        <f>VLOOKUP(A98,Returned!B:D,3,0)</f>
        <v>Flash</v>
      </c>
      <c r="J98" t="str">
        <f>VLOOKUP(A98,Returned!B:E,4,0)</f>
        <v>Full</v>
      </c>
    </row>
    <row r="99" spans="1:10" ht="15.75" customHeight="1" x14ac:dyDescent="0.35">
      <c r="A99" s="17" t="s">
        <v>157</v>
      </c>
      <c r="B99" s="18">
        <v>45141</v>
      </c>
      <c r="C99" s="19" t="str">
        <f>INDEX(Returned!A:A,MATCH(A99,Returned!B:B,0))</f>
        <v>Surabaya</v>
      </c>
      <c r="D99" s="19" t="s">
        <v>55</v>
      </c>
      <c r="E99" s="6" t="s">
        <v>71</v>
      </c>
      <c r="F99" s="19">
        <f>VLOOKUP(A99,Returned!$B$2:$E$149,2,0)</f>
        <v>11</v>
      </c>
      <c r="G99" s="20">
        <f>HLOOKUP(E99,Returned!$G$2:$L$3,2,0)</f>
        <v>845000</v>
      </c>
      <c r="H99" s="20">
        <f>HLOOKUP(E99,Returned!$G$2:$L$3,2,FALSE)</f>
        <v>845000</v>
      </c>
      <c r="I99" t="str">
        <f>VLOOKUP(A99,Returned!B:D,3,0)</f>
        <v>Cargo</v>
      </c>
      <c r="J99" t="str">
        <f>VLOOKUP(A99,Returned!B:E,4,0)</f>
        <v>Full</v>
      </c>
    </row>
    <row r="100" spans="1:10" ht="15.75" customHeight="1" x14ac:dyDescent="0.35">
      <c r="A100" s="17" t="s">
        <v>158</v>
      </c>
      <c r="B100" s="18">
        <v>45141</v>
      </c>
      <c r="C100" s="19" t="str">
        <f>INDEX(Returned!A:A,MATCH(A100,Returned!B:B,0))</f>
        <v>Surabaya</v>
      </c>
      <c r="D100" s="19" t="s">
        <v>55</v>
      </c>
      <c r="E100" s="6" t="s">
        <v>53</v>
      </c>
      <c r="F100" s="19">
        <f>VLOOKUP(A100,Returned!$B$2:$E$149,2,0)</f>
        <v>29</v>
      </c>
      <c r="G100" s="20">
        <f>HLOOKUP(E100,Returned!$G$2:$L$3,2,0)</f>
        <v>218000</v>
      </c>
      <c r="H100" s="20">
        <f>HLOOKUP(E100,Returned!$G$2:$L$3,2,FALSE)</f>
        <v>218000</v>
      </c>
      <c r="I100" t="str">
        <f>VLOOKUP(A100,Returned!B:D,3,0)</f>
        <v>Cargo</v>
      </c>
      <c r="J100">
        <f>VLOOKUP(A100,Returned!B:E,4,0)</f>
        <v>0</v>
      </c>
    </row>
    <row r="101" spans="1:10" ht="15.75" customHeight="1" x14ac:dyDescent="0.35">
      <c r="A101" s="17" t="s">
        <v>159</v>
      </c>
      <c r="B101" s="18">
        <v>45142</v>
      </c>
      <c r="C101" s="19" t="str">
        <f>INDEX(Returned!A:A,MATCH(A101,Returned!B:B,0))</f>
        <v>Jakarta</v>
      </c>
      <c r="D101" s="19" t="s">
        <v>55</v>
      </c>
      <c r="E101" s="6" t="s">
        <v>53</v>
      </c>
      <c r="F101" s="19">
        <f>VLOOKUP(A101,Returned!$B$2:$E$149,2,0)</f>
        <v>11</v>
      </c>
      <c r="G101" s="20">
        <f>HLOOKUP(E101,Returned!$G$2:$L$3,2,0)</f>
        <v>218000</v>
      </c>
      <c r="H101" s="20">
        <f>HLOOKUP(E101,Returned!$G$2:$L$3,2,FALSE)</f>
        <v>218000</v>
      </c>
      <c r="I101" t="str">
        <f>VLOOKUP(A101,Returned!B:D,3,0)</f>
        <v>Flash</v>
      </c>
      <c r="J101">
        <f>VLOOKUP(A101,Returned!B:E,4,0)</f>
        <v>0</v>
      </c>
    </row>
    <row r="102" spans="1:10" ht="15.75" customHeight="1" x14ac:dyDescent="0.35">
      <c r="A102" s="17" t="s">
        <v>160</v>
      </c>
      <c r="B102" s="18">
        <v>45142</v>
      </c>
      <c r="C102" s="19" t="str">
        <f>INDEX(Returned!A:A,MATCH(A102,Returned!B:B,0))</f>
        <v>Bandung</v>
      </c>
      <c r="D102" s="19" t="s">
        <v>60</v>
      </c>
      <c r="E102" s="6" t="s">
        <v>71</v>
      </c>
      <c r="F102" s="19">
        <f>VLOOKUP(A102,Returned!$B$2:$E$149,2,0)</f>
        <v>23</v>
      </c>
      <c r="G102" s="20">
        <f>HLOOKUP(E102,Returned!$G$2:$L$3,2,0)</f>
        <v>845000</v>
      </c>
      <c r="H102" s="20">
        <f>HLOOKUP(E102,Returned!$G$2:$L$3,2,FALSE)</f>
        <v>845000</v>
      </c>
      <c r="I102" t="str">
        <f>VLOOKUP(A102,Returned!B:D,3,0)</f>
        <v>Cargo</v>
      </c>
      <c r="J102" t="str">
        <f>VLOOKUP(A102,Returned!B:E,4,0)</f>
        <v>Shipping</v>
      </c>
    </row>
    <row r="103" spans="1:10" ht="15.75" customHeight="1" x14ac:dyDescent="0.35">
      <c r="A103" s="17" t="s">
        <v>161</v>
      </c>
      <c r="B103" s="18">
        <v>45143</v>
      </c>
      <c r="C103" s="19" t="str">
        <f>INDEX(Returned!A:A,MATCH(A103,Returned!B:B,0))</f>
        <v>Surabaya</v>
      </c>
      <c r="D103" s="19" t="s">
        <v>52</v>
      </c>
      <c r="E103" s="6" t="s">
        <v>58</v>
      </c>
      <c r="F103" s="19">
        <f>VLOOKUP(A103,Returned!$B$2:$E$149,2,0)</f>
        <v>14</v>
      </c>
      <c r="G103" s="20">
        <f>HLOOKUP(E103,Returned!$G$2:$L$3,2,0)</f>
        <v>465000</v>
      </c>
      <c r="H103" s="20">
        <f>HLOOKUP(E103,Returned!$G$2:$L$3,2,FALSE)</f>
        <v>465000</v>
      </c>
      <c r="I103" t="str">
        <f>VLOOKUP(A103,Returned!B:D,3,0)</f>
        <v>Standard</v>
      </c>
      <c r="J103" t="str">
        <f>VLOOKUP(A103,Returned!B:E,4,0)</f>
        <v>Full</v>
      </c>
    </row>
    <row r="104" spans="1:10" ht="15.75" customHeight="1" x14ac:dyDescent="0.35">
      <c r="A104" s="17" t="s">
        <v>162</v>
      </c>
      <c r="B104" s="18">
        <v>45144</v>
      </c>
      <c r="C104" s="19" t="str">
        <f>INDEX(Returned!A:A,MATCH(A104,Returned!B:B,0))</f>
        <v>Surabaya</v>
      </c>
      <c r="D104" s="19" t="s">
        <v>52</v>
      </c>
      <c r="E104" s="6" t="s">
        <v>53</v>
      </c>
      <c r="F104" s="19">
        <f>VLOOKUP(A104,Returned!$B$2:$E$149,2,0)</f>
        <v>45</v>
      </c>
      <c r="G104" s="20">
        <f>HLOOKUP(E104,Returned!$G$2:$L$3,2,0)</f>
        <v>218000</v>
      </c>
      <c r="H104" s="20">
        <f>HLOOKUP(E104,Returned!$G$2:$L$3,2,FALSE)</f>
        <v>218000</v>
      </c>
      <c r="I104" t="str">
        <f>VLOOKUP(A104,Returned!B:D,3,0)</f>
        <v>Standard</v>
      </c>
      <c r="J104" t="str">
        <f>VLOOKUP(A104,Returned!B:E,4,0)</f>
        <v>Full</v>
      </c>
    </row>
    <row r="105" spans="1:10" ht="15.75" customHeight="1" x14ac:dyDescent="0.35">
      <c r="A105" s="17" t="s">
        <v>163</v>
      </c>
      <c r="B105" s="18">
        <v>45145</v>
      </c>
      <c r="C105" s="19" t="str">
        <f>INDEX(Returned!A:A,MATCH(A105,Returned!B:B,0))</f>
        <v>Surabaya</v>
      </c>
      <c r="D105" s="19" t="s">
        <v>60</v>
      </c>
      <c r="E105" s="6" t="s">
        <v>58</v>
      </c>
      <c r="F105" s="19">
        <f>VLOOKUP(A105,Returned!$B$2:$E$149,2,0)</f>
        <v>32</v>
      </c>
      <c r="G105" s="20">
        <f>HLOOKUP(E105,Returned!$G$2:$L$3,2,0)</f>
        <v>465000</v>
      </c>
      <c r="H105" s="20">
        <f>HLOOKUP(E105,Returned!$G$2:$L$3,2,FALSE)</f>
        <v>465000</v>
      </c>
      <c r="I105" t="str">
        <f>VLOOKUP(A105,Returned!B:D,3,0)</f>
        <v>Cargo</v>
      </c>
      <c r="J105" t="str">
        <f>VLOOKUP(A105,Returned!B:E,4,0)</f>
        <v>Shipping</v>
      </c>
    </row>
    <row r="106" spans="1:10" ht="15.75" customHeight="1" x14ac:dyDescent="0.35">
      <c r="A106" s="17" t="s">
        <v>164</v>
      </c>
      <c r="B106" s="18">
        <v>45145</v>
      </c>
      <c r="C106" s="19" t="str">
        <f>INDEX(Returned!A:A,MATCH(A106,Returned!B:B,0))</f>
        <v>Jakarta</v>
      </c>
      <c r="D106" s="19" t="s">
        <v>55</v>
      </c>
      <c r="E106" s="6" t="s">
        <v>53</v>
      </c>
      <c r="F106" s="19">
        <f>VLOOKUP(A106,Returned!$B$2:$E$149,2,0)</f>
        <v>8</v>
      </c>
      <c r="G106" s="20">
        <f>HLOOKUP(E106,Returned!$G$2:$L$3,2,0)</f>
        <v>218000</v>
      </c>
      <c r="H106" s="20">
        <f>HLOOKUP(E106,Returned!$G$2:$L$3,2,FALSE)</f>
        <v>218000</v>
      </c>
      <c r="I106" t="str">
        <f>VLOOKUP(A106,Returned!B:D,3,0)</f>
        <v>Cargo</v>
      </c>
      <c r="J106">
        <f>VLOOKUP(A106,Returned!B:E,4,0)</f>
        <v>0</v>
      </c>
    </row>
    <row r="107" spans="1:10" ht="15.75" customHeight="1" x14ac:dyDescent="0.35">
      <c r="A107" s="17" t="s">
        <v>165</v>
      </c>
      <c r="B107" s="18">
        <v>45145</v>
      </c>
      <c r="C107" s="19" t="str">
        <f>INDEX(Returned!A:A,MATCH(A107,Returned!B:B,0))</f>
        <v>Bandung</v>
      </c>
      <c r="D107" s="19" t="s">
        <v>62</v>
      </c>
      <c r="E107" s="6" t="s">
        <v>53</v>
      </c>
      <c r="F107" s="19">
        <f>VLOOKUP(A107,Returned!$B$2:$E$149,2,0)</f>
        <v>37</v>
      </c>
      <c r="G107" s="20">
        <f>HLOOKUP(E107,Returned!$G$2:$L$3,2,0)</f>
        <v>218000</v>
      </c>
      <c r="H107" s="20">
        <f>HLOOKUP(E107,Returned!$G$2:$L$3,2,FALSE)</f>
        <v>218000</v>
      </c>
      <c r="I107" t="str">
        <f>VLOOKUP(A107,Returned!B:D,3,0)</f>
        <v>Cargo</v>
      </c>
      <c r="J107" t="str">
        <f>VLOOKUP(A107,Returned!B:E,4,0)</f>
        <v>Shipping</v>
      </c>
    </row>
    <row r="108" spans="1:10" ht="15.75" customHeight="1" x14ac:dyDescent="0.35">
      <c r="A108" s="17" t="s">
        <v>166</v>
      </c>
      <c r="B108" s="18">
        <v>45145</v>
      </c>
      <c r="C108" s="19" t="str">
        <f>INDEX(Returned!A:A,MATCH(A108,Returned!B:B,0))</f>
        <v>Bandung</v>
      </c>
      <c r="D108" s="19" t="s">
        <v>52</v>
      </c>
      <c r="E108" s="6" t="s">
        <v>66</v>
      </c>
      <c r="F108" s="19">
        <f>VLOOKUP(A108,Returned!$B$2:$E$149,2,0)</f>
        <v>42</v>
      </c>
      <c r="G108" s="20">
        <f>HLOOKUP(E108,Returned!$G$2:$L$3,2,0)</f>
        <v>1439000</v>
      </c>
      <c r="H108" s="20">
        <f>HLOOKUP(E108,Returned!$G$2:$L$3,2,FALSE)</f>
        <v>1439000</v>
      </c>
      <c r="I108" t="str">
        <f>VLOOKUP(A108,Returned!B:D,3,0)</f>
        <v>Flash</v>
      </c>
      <c r="J108" t="str">
        <f>VLOOKUP(A108,Returned!B:E,4,0)</f>
        <v>Shipping</v>
      </c>
    </row>
    <row r="109" spans="1:10" ht="15.75" customHeight="1" x14ac:dyDescent="0.35">
      <c r="A109" s="17" t="s">
        <v>167</v>
      </c>
      <c r="B109" s="18">
        <v>45146</v>
      </c>
      <c r="C109" s="19" t="str">
        <f>INDEX(Returned!A:A,MATCH(A109,Returned!B:B,0))</f>
        <v>Jakarta</v>
      </c>
      <c r="D109" s="19" t="s">
        <v>60</v>
      </c>
      <c r="E109" s="6" t="s">
        <v>56</v>
      </c>
      <c r="F109" s="19">
        <f>VLOOKUP(A109,Returned!$B$2:$E$149,2,0)</f>
        <v>31</v>
      </c>
      <c r="G109" s="20">
        <f>HLOOKUP(E109,Returned!$G$2:$L$3,2,0)</f>
        <v>365000</v>
      </c>
      <c r="H109" s="20">
        <f>HLOOKUP(E109,Returned!$G$2:$L$3,2,FALSE)</f>
        <v>365000</v>
      </c>
      <c r="I109" t="str">
        <f>VLOOKUP(A109,Returned!B:D,3,0)</f>
        <v>Flash</v>
      </c>
      <c r="J109">
        <f>VLOOKUP(A109,Returned!B:E,4,0)</f>
        <v>0</v>
      </c>
    </row>
    <row r="110" spans="1:10" ht="15.75" customHeight="1" x14ac:dyDescent="0.35">
      <c r="A110" s="17" t="s">
        <v>168</v>
      </c>
      <c r="B110" s="18">
        <v>45147</v>
      </c>
      <c r="C110" s="19" t="str">
        <f>INDEX(Returned!A:A,MATCH(A110,Returned!B:B,0))</f>
        <v>Bandung</v>
      </c>
      <c r="D110" s="19" t="s">
        <v>55</v>
      </c>
      <c r="E110" s="6" t="s">
        <v>58</v>
      </c>
      <c r="F110" s="19">
        <f>VLOOKUP(A110,Returned!$B$2:$E$149,2,0)</f>
        <v>30</v>
      </c>
      <c r="G110" s="20">
        <f>HLOOKUP(E110,Returned!$G$2:$L$3,2,0)</f>
        <v>465000</v>
      </c>
      <c r="H110" s="20">
        <f>HLOOKUP(E110,Returned!$G$2:$L$3,2,FALSE)</f>
        <v>465000</v>
      </c>
      <c r="I110" t="str">
        <f>VLOOKUP(A110,Returned!B:D,3,0)</f>
        <v>Standard</v>
      </c>
      <c r="J110" t="str">
        <f>VLOOKUP(A110,Returned!B:E,4,0)</f>
        <v>Full</v>
      </c>
    </row>
    <row r="111" spans="1:10" ht="15.75" customHeight="1" x14ac:dyDescent="0.35">
      <c r="A111" s="17" t="s">
        <v>169</v>
      </c>
      <c r="B111" s="18">
        <v>45148</v>
      </c>
      <c r="C111" s="19" t="str">
        <f>INDEX(Returned!A:A,MATCH(A111,Returned!B:B,0))</f>
        <v>Surabaya</v>
      </c>
      <c r="D111" s="19" t="s">
        <v>62</v>
      </c>
      <c r="E111" s="6" t="s">
        <v>71</v>
      </c>
      <c r="F111" s="19">
        <f>VLOOKUP(A111,Returned!$B$2:$E$149,2,0)</f>
        <v>45</v>
      </c>
      <c r="G111" s="20">
        <f>HLOOKUP(E111,Returned!$G$2:$L$3,2,0)</f>
        <v>845000</v>
      </c>
      <c r="H111" s="20">
        <f>HLOOKUP(E111,Returned!$G$2:$L$3,2,FALSE)</f>
        <v>845000</v>
      </c>
      <c r="I111" t="str">
        <f>VLOOKUP(A111,Returned!B:D,3,0)</f>
        <v>Flash</v>
      </c>
      <c r="J111" t="str">
        <f>VLOOKUP(A111,Returned!B:E,4,0)</f>
        <v>Full</v>
      </c>
    </row>
    <row r="112" spans="1:10" ht="15.75" customHeight="1" x14ac:dyDescent="0.35">
      <c r="A112" s="17" t="s">
        <v>170</v>
      </c>
      <c r="B112" s="18">
        <v>45148</v>
      </c>
      <c r="C112" s="19" t="str">
        <f>INDEX(Returned!A:A,MATCH(A112,Returned!B:B,0))</f>
        <v>Jakarta</v>
      </c>
      <c r="D112" s="19" t="s">
        <v>60</v>
      </c>
      <c r="E112" s="6" t="s">
        <v>58</v>
      </c>
      <c r="F112" s="19">
        <f>VLOOKUP(A112,Returned!$B$2:$E$149,2,0)</f>
        <v>38</v>
      </c>
      <c r="G112" s="20">
        <f>HLOOKUP(E112,Returned!$G$2:$L$3,2,0)</f>
        <v>465000</v>
      </c>
      <c r="H112" s="20">
        <f>HLOOKUP(E112,Returned!$G$2:$L$3,2,FALSE)</f>
        <v>465000</v>
      </c>
      <c r="I112" t="str">
        <f>VLOOKUP(A112,Returned!B:D,3,0)</f>
        <v>Standard</v>
      </c>
      <c r="J112" t="str">
        <f>VLOOKUP(A112,Returned!B:E,4,0)</f>
        <v>Shipping</v>
      </c>
    </row>
    <row r="113" spans="1:10" ht="15.75" customHeight="1" x14ac:dyDescent="0.35">
      <c r="A113" s="17" t="s">
        <v>171</v>
      </c>
      <c r="B113" s="18">
        <v>45149</v>
      </c>
      <c r="C113" s="19" t="str">
        <f>INDEX(Returned!A:A,MATCH(A113,Returned!B:B,0))</f>
        <v>Surabaya</v>
      </c>
      <c r="D113" s="19" t="s">
        <v>55</v>
      </c>
      <c r="E113" s="6" t="s">
        <v>53</v>
      </c>
      <c r="F113" s="19">
        <f>VLOOKUP(A113,Returned!$B$2:$E$149,2,0)</f>
        <v>24</v>
      </c>
      <c r="G113" s="20">
        <f>HLOOKUP(E113,Returned!$G$2:$L$3,2,0)</f>
        <v>218000</v>
      </c>
      <c r="H113" s="20">
        <f>HLOOKUP(E113,Returned!$G$2:$L$3,2,FALSE)</f>
        <v>218000</v>
      </c>
      <c r="I113" t="str">
        <f>VLOOKUP(A113,Returned!B:D,3,0)</f>
        <v>Cargo</v>
      </c>
      <c r="J113" t="str">
        <f>VLOOKUP(A113,Returned!B:E,4,0)</f>
        <v>Full</v>
      </c>
    </row>
    <row r="114" spans="1:10" ht="15.75" customHeight="1" x14ac:dyDescent="0.35">
      <c r="A114" s="17" t="s">
        <v>172</v>
      </c>
      <c r="B114" s="18">
        <v>45149</v>
      </c>
      <c r="C114" s="19" t="str">
        <f>INDEX(Returned!A:A,MATCH(A114,Returned!B:B,0))</f>
        <v>Surabaya</v>
      </c>
      <c r="D114" s="19" t="s">
        <v>62</v>
      </c>
      <c r="E114" s="6" t="s">
        <v>53</v>
      </c>
      <c r="F114" s="19">
        <f>VLOOKUP(A114,Returned!$B$2:$E$149,2,0)</f>
        <v>8</v>
      </c>
      <c r="G114" s="20">
        <f>HLOOKUP(E114,Returned!$G$2:$L$3,2,0)</f>
        <v>218000</v>
      </c>
      <c r="H114" s="20">
        <f>HLOOKUP(E114,Returned!$G$2:$L$3,2,FALSE)</f>
        <v>218000</v>
      </c>
      <c r="I114" t="str">
        <f>VLOOKUP(A114,Returned!B:D,3,0)</f>
        <v>Flash</v>
      </c>
      <c r="J114" t="str">
        <f>VLOOKUP(A114,Returned!B:E,4,0)</f>
        <v>Shipping</v>
      </c>
    </row>
    <row r="115" spans="1:10" ht="15.75" customHeight="1" x14ac:dyDescent="0.35">
      <c r="A115" s="17" t="s">
        <v>173</v>
      </c>
      <c r="B115" s="18">
        <v>45149</v>
      </c>
      <c r="C115" s="19" t="str">
        <f>INDEX(Returned!A:A,MATCH(A115,Returned!B:B,0))</f>
        <v>Bandung</v>
      </c>
      <c r="D115" s="19" t="s">
        <v>52</v>
      </c>
      <c r="E115" s="6" t="s">
        <v>53</v>
      </c>
      <c r="F115" s="19">
        <f>VLOOKUP(A115,Returned!$B$2:$E$149,2,0)</f>
        <v>12</v>
      </c>
      <c r="G115" s="20">
        <f>HLOOKUP(E115,Returned!$G$2:$L$3,2,0)</f>
        <v>218000</v>
      </c>
      <c r="H115" s="20">
        <f>HLOOKUP(E115,Returned!$G$2:$L$3,2,FALSE)</f>
        <v>218000</v>
      </c>
      <c r="I115" t="str">
        <f>VLOOKUP(A115,Returned!B:D,3,0)</f>
        <v>Standard</v>
      </c>
      <c r="J115">
        <f>VLOOKUP(A115,Returned!B:E,4,0)</f>
        <v>0</v>
      </c>
    </row>
    <row r="116" spans="1:10" ht="15.75" customHeight="1" x14ac:dyDescent="0.35">
      <c r="A116" s="17" t="s">
        <v>174</v>
      </c>
      <c r="B116" s="18">
        <v>45150</v>
      </c>
      <c r="C116" s="19" t="str">
        <f>INDEX(Returned!A:A,MATCH(A116,Returned!B:B,0))</f>
        <v>Surabaya</v>
      </c>
      <c r="D116" s="19" t="s">
        <v>62</v>
      </c>
      <c r="E116" s="6" t="s">
        <v>56</v>
      </c>
      <c r="F116" s="19">
        <f>VLOOKUP(A116,Returned!$B$2:$E$149,2,0)</f>
        <v>43</v>
      </c>
      <c r="G116" s="20">
        <f>HLOOKUP(E116,Returned!$G$2:$L$3,2,0)</f>
        <v>365000</v>
      </c>
      <c r="H116" s="20">
        <f>HLOOKUP(E116,Returned!$G$2:$L$3,2,FALSE)</f>
        <v>365000</v>
      </c>
      <c r="I116" t="str">
        <f>VLOOKUP(A116,Returned!B:D,3,0)</f>
        <v>Cargo</v>
      </c>
      <c r="J116">
        <f>VLOOKUP(A116,Returned!B:E,4,0)</f>
        <v>0</v>
      </c>
    </row>
    <row r="117" spans="1:10" ht="15.75" customHeight="1" x14ac:dyDescent="0.35">
      <c r="A117" s="17" t="s">
        <v>175</v>
      </c>
      <c r="B117" s="18">
        <v>45150</v>
      </c>
      <c r="C117" s="19" t="str">
        <f>INDEX(Returned!A:A,MATCH(A117,Returned!B:B,0))</f>
        <v>Surabaya</v>
      </c>
      <c r="D117" s="19" t="s">
        <v>52</v>
      </c>
      <c r="E117" s="6" t="s">
        <v>66</v>
      </c>
      <c r="F117" s="19">
        <f>VLOOKUP(A117,Returned!$B$2:$E$149,2,0)</f>
        <v>32</v>
      </c>
      <c r="G117" s="20">
        <f>HLOOKUP(E117,Returned!$G$2:$L$3,2,0)</f>
        <v>1439000</v>
      </c>
      <c r="H117" s="20">
        <f>HLOOKUP(E117,Returned!$G$2:$L$3,2,FALSE)</f>
        <v>1439000</v>
      </c>
      <c r="I117" t="str">
        <f>VLOOKUP(A117,Returned!B:D,3,0)</f>
        <v>Cargo</v>
      </c>
      <c r="J117" t="str">
        <f>VLOOKUP(A117,Returned!B:E,4,0)</f>
        <v>Shipping</v>
      </c>
    </row>
    <row r="118" spans="1:10" ht="15.75" customHeight="1" x14ac:dyDescent="0.35">
      <c r="A118" s="17" t="s">
        <v>176</v>
      </c>
      <c r="B118" s="18">
        <v>45150</v>
      </c>
      <c r="C118" s="19" t="str">
        <f>INDEX(Returned!A:A,MATCH(A118,Returned!B:B,0))</f>
        <v>Bandung</v>
      </c>
      <c r="D118" s="19" t="s">
        <v>62</v>
      </c>
      <c r="E118" s="6" t="s">
        <v>66</v>
      </c>
      <c r="F118" s="19">
        <f>VLOOKUP(A118,Returned!$B$2:$E$149,2,0)</f>
        <v>11</v>
      </c>
      <c r="G118" s="20">
        <f>HLOOKUP(E118,Returned!$G$2:$L$3,2,0)</f>
        <v>1439000</v>
      </c>
      <c r="H118" s="20">
        <f>HLOOKUP(E118,Returned!$G$2:$L$3,2,FALSE)</f>
        <v>1439000</v>
      </c>
      <c r="I118" t="str">
        <f>VLOOKUP(A118,Returned!B:D,3,0)</f>
        <v>Standard</v>
      </c>
      <c r="J118">
        <f>VLOOKUP(A118,Returned!B:E,4,0)</f>
        <v>0</v>
      </c>
    </row>
    <row r="119" spans="1:10" ht="15.75" customHeight="1" x14ac:dyDescent="0.35">
      <c r="A119" s="17" t="s">
        <v>177</v>
      </c>
      <c r="B119" s="18">
        <v>45152</v>
      </c>
      <c r="C119" s="19" t="str">
        <f>INDEX(Returned!A:A,MATCH(A119,Returned!B:B,0))</f>
        <v>Surabaya</v>
      </c>
      <c r="D119" s="19" t="s">
        <v>55</v>
      </c>
      <c r="E119" s="6" t="s">
        <v>71</v>
      </c>
      <c r="F119" s="19">
        <f>VLOOKUP(A119,Returned!$B$2:$E$149,2,0)</f>
        <v>40</v>
      </c>
      <c r="G119" s="20">
        <f>HLOOKUP(E119,Returned!$G$2:$L$3,2,0)</f>
        <v>845000</v>
      </c>
      <c r="H119" s="20">
        <f>HLOOKUP(E119,Returned!$G$2:$L$3,2,FALSE)</f>
        <v>845000</v>
      </c>
      <c r="I119" t="str">
        <f>VLOOKUP(A119,Returned!B:D,3,0)</f>
        <v>Standard</v>
      </c>
      <c r="J119" t="str">
        <f>VLOOKUP(A119,Returned!B:E,4,0)</f>
        <v>Full</v>
      </c>
    </row>
    <row r="120" spans="1:10" ht="15.75" customHeight="1" x14ac:dyDescent="0.35">
      <c r="A120" s="17" t="s">
        <v>178</v>
      </c>
      <c r="B120" s="18">
        <v>45152</v>
      </c>
      <c r="C120" s="19" t="str">
        <f>INDEX(Returned!A:A,MATCH(A120,Returned!B:B,0))</f>
        <v>Bandung</v>
      </c>
      <c r="D120" s="19" t="s">
        <v>52</v>
      </c>
      <c r="E120" s="6" t="s">
        <v>53</v>
      </c>
      <c r="F120" s="19">
        <f>VLOOKUP(A120,Returned!$B$2:$E$149,2,0)</f>
        <v>43</v>
      </c>
      <c r="G120" s="20">
        <f>HLOOKUP(E120,Returned!$G$2:$L$3,2,0)</f>
        <v>218000</v>
      </c>
      <c r="H120" s="20">
        <f>HLOOKUP(E120,Returned!$G$2:$L$3,2,FALSE)</f>
        <v>218000</v>
      </c>
      <c r="I120" t="str">
        <f>VLOOKUP(A120,Returned!B:D,3,0)</f>
        <v>Flash</v>
      </c>
      <c r="J120" t="str">
        <f>VLOOKUP(A120,Returned!B:E,4,0)</f>
        <v>Shipping</v>
      </c>
    </row>
    <row r="121" spans="1:10" ht="15.75" customHeight="1" x14ac:dyDescent="0.35">
      <c r="A121" s="17" t="s">
        <v>179</v>
      </c>
      <c r="B121" s="18">
        <v>45153</v>
      </c>
      <c r="C121" s="19" t="str">
        <f>INDEX(Returned!A:A,MATCH(A121,Returned!B:B,0))</f>
        <v>Surabaya</v>
      </c>
      <c r="D121" s="19" t="s">
        <v>55</v>
      </c>
      <c r="E121" s="6" t="s">
        <v>71</v>
      </c>
      <c r="F121" s="19">
        <f>VLOOKUP(A121,Returned!$B$2:$E$149,2,0)</f>
        <v>9</v>
      </c>
      <c r="G121" s="20">
        <f>HLOOKUP(E121,Returned!$G$2:$L$3,2,0)</f>
        <v>845000</v>
      </c>
      <c r="H121" s="20">
        <f>HLOOKUP(E121,Returned!$G$2:$L$3,2,FALSE)</f>
        <v>845000</v>
      </c>
      <c r="I121" t="str">
        <f>VLOOKUP(A121,Returned!B:D,3,0)</f>
        <v>Cargo</v>
      </c>
      <c r="J121" t="str">
        <f>VLOOKUP(A121,Returned!B:E,4,0)</f>
        <v>Full</v>
      </c>
    </row>
    <row r="122" spans="1:10" ht="15.75" customHeight="1" x14ac:dyDescent="0.35">
      <c r="A122" s="17" t="s">
        <v>180</v>
      </c>
      <c r="B122" s="18">
        <v>45154</v>
      </c>
      <c r="C122" s="19" t="str">
        <f>INDEX(Returned!A:A,MATCH(A122,Returned!B:B,0))</f>
        <v>Jakarta</v>
      </c>
      <c r="D122" s="19" t="s">
        <v>55</v>
      </c>
      <c r="E122" s="6" t="s">
        <v>56</v>
      </c>
      <c r="F122" s="19">
        <f>VLOOKUP(A122,Returned!$B$2:$E$149,2,0)</f>
        <v>26</v>
      </c>
      <c r="G122" s="20">
        <f>HLOOKUP(E122,Returned!$G$2:$L$3,2,0)</f>
        <v>365000</v>
      </c>
      <c r="H122" s="20">
        <f>HLOOKUP(E122,Returned!$G$2:$L$3,2,FALSE)</f>
        <v>365000</v>
      </c>
      <c r="I122" t="str">
        <f>VLOOKUP(A122,Returned!B:D,3,0)</f>
        <v>Flash</v>
      </c>
      <c r="J122">
        <f>VLOOKUP(A122,Returned!B:E,4,0)</f>
        <v>0</v>
      </c>
    </row>
    <row r="123" spans="1:10" ht="15.75" customHeight="1" x14ac:dyDescent="0.35">
      <c r="A123" s="17" t="s">
        <v>181</v>
      </c>
      <c r="B123" s="18">
        <v>45155</v>
      </c>
      <c r="C123" s="19" t="str">
        <f>INDEX(Returned!A:A,MATCH(A123,Returned!B:B,0))</f>
        <v>Surabaya</v>
      </c>
      <c r="D123" s="19" t="s">
        <v>55</v>
      </c>
      <c r="E123" s="6" t="s">
        <v>58</v>
      </c>
      <c r="F123" s="19">
        <f>VLOOKUP(A123,Returned!$B$2:$E$149,2,0)</f>
        <v>39</v>
      </c>
      <c r="G123" s="20">
        <f>HLOOKUP(E123,Returned!$G$2:$L$3,2,0)</f>
        <v>465000</v>
      </c>
      <c r="H123" s="20">
        <f>HLOOKUP(E123,Returned!$G$2:$L$3,2,FALSE)</f>
        <v>465000</v>
      </c>
      <c r="I123" t="str">
        <f>VLOOKUP(A123,Returned!B:D,3,0)</f>
        <v>Cargo</v>
      </c>
      <c r="J123">
        <f>VLOOKUP(A123,Returned!B:E,4,0)</f>
        <v>0</v>
      </c>
    </row>
    <row r="124" spans="1:10" ht="15.75" customHeight="1" x14ac:dyDescent="0.35">
      <c r="A124" s="17" t="s">
        <v>182</v>
      </c>
      <c r="B124" s="18">
        <v>45155</v>
      </c>
      <c r="C124" s="19" t="str">
        <f>INDEX(Returned!A:A,MATCH(A124,Returned!B:B,0))</f>
        <v>Jakarta</v>
      </c>
      <c r="D124" s="19" t="s">
        <v>60</v>
      </c>
      <c r="E124" s="6" t="s">
        <v>66</v>
      </c>
      <c r="F124" s="19">
        <f>VLOOKUP(A124,Returned!$B$2:$E$149,2,0)</f>
        <v>37</v>
      </c>
      <c r="G124" s="20">
        <f>HLOOKUP(E124,Returned!$G$2:$L$3,2,0)</f>
        <v>1439000</v>
      </c>
      <c r="H124" s="20">
        <f>HLOOKUP(E124,Returned!$G$2:$L$3,2,FALSE)</f>
        <v>1439000</v>
      </c>
      <c r="I124" t="str">
        <f>VLOOKUP(A124,Returned!B:D,3,0)</f>
        <v>Cargo</v>
      </c>
      <c r="J124" t="str">
        <f>VLOOKUP(A124,Returned!B:E,4,0)</f>
        <v>Shipping</v>
      </c>
    </row>
    <row r="125" spans="1:10" ht="15.75" customHeight="1" x14ac:dyDescent="0.35">
      <c r="A125" s="17" t="s">
        <v>183</v>
      </c>
      <c r="B125" s="18">
        <v>45156</v>
      </c>
      <c r="C125" s="19" t="str">
        <f>INDEX(Returned!A:A,MATCH(A125,Returned!B:B,0))</f>
        <v>Jakarta</v>
      </c>
      <c r="D125" s="19" t="s">
        <v>52</v>
      </c>
      <c r="E125" s="6" t="s">
        <v>56</v>
      </c>
      <c r="F125" s="19">
        <f>VLOOKUP(A125,Returned!$B$2:$E$149,2,0)</f>
        <v>46</v>
      </c>
      <c r="G125" s="20">
        <f>HLOOKUP(E125,Returned!$G$2:$L$3,2,0)</f>
        <v>365000</v>
      </c>
      <c r="H125" s="20">
        <f>HLOOKUP(E125,Returned!$G$2:$L$3,2,FALSE)</f>
        <v>365000</v>
      </c>
      <c r="I125" t="str">
        <f>VLOOKUP(A125,Returned!B:D,3,0)</f>
        <v>Flash</v>
      </c>
      <c r="J125" t="str">
        <f>VLOOKUP(A125,Returned!B:E,4,0)</f>
        <v>Shipping</v>
      </c>
    </row>
    <row r="126" spans="1:10" ht="15.75" customHeight="1" x14ac:dyDescent="0.35">
      <c r="A126" s="17" t="s">
        <v>184</v>
      </c>
      <c r="B126" s="18">
        <v>45157</v>
      </c>
      <c r="C126" s="19" t="str">
        <f>INDEX(Returned!A:A,MATCH(A126,Returned!B:B,0))</f>
        <v>Jakarta</v>
      </c>
      <c r="D126" s="19" t="s">
        <v>52</v>
      </c>
      <c r="E126" s="6" t="s">
        <v>56</v>
      </c>
      <c r="F126" s="19">
        <f>VLOOKUP(A126,Returned!$B$2:$E$149,2,0)</f>
        <v>23</v>
      </c>
      <c r="G126" s="20">
        <f>HLOOKUP(E126,Returned!$G$2:$L$3,2,0)</f>
        <v>365000</v>
      </c>
      <c r="H126" s="20">
        <f>HLOOKUP(E126,Returned!$G$2:$L$3,2,FALSE)</f>
        <v>365000</v>
      </c>
      <c r="I126" t="str">
        <f>VLOOKUP(A126,Returned!B:D,3,0)</f>
        <v>Flash</v>
      </c>
      <c r="J126">
        <f>VLOOKUP(A126,Returned!B:E,4,0)</f>
        <v>0</v>
      </c>
    </row>
    <row r="127" spans="1:10" ht="15.75" customHeight="1" x14ac:dyDescent="0.35">
      <c r="A127" s="17" t="s">
        <v>185</v>
      </c>
      <c r="B127" s="18">
        <v>45158</v>
      </c>
      <c r="C127" s="19" t="str">
        <f>INDEX(Returned!A:A,MATCH(A127,Returned!B:B,0))</f>
        <v>Surabaya</v>
      </c>
      <c r="D127" s="19" t="s">
        <v>52</v>
      </c>
      <c r="E127" s="6" t="s">
        <v>53</v>
      </c>
      <c r="F127" s="19">
        <f>VLOOKUP(A127,Returned!$B$2:$E$149,2,0)</f>
        <v>44</v>
      </c>
      <c r="G127" s="20">
        <f>HLOOKUP(E127,Returned!$G$2:$L$3,2,0)</f>
        <v>218000</v>
      </c>
      <c r="H127" s="20">
        <f>HLOOKUP(E127,Returned!$G$2:$L$3,2,FALSE)</f>
        <v>218000</v>
      </c>
      <c r="I127" t="str">
        <f>VLOOKUP(A127,Returned!B:D,3,0)</f>
        <v>Standard</v>
      </c>
      <c r="J127" t="str">
        <f>VLOOKUP(A127,Returned!B:E,4,0)</f>
        <v>Full</v>
      </c>
    </row>
    <row r="128" spans="1:10" ht="15.75" customHeight="1" x14ac:dyDescent="0.35">
      <c r="A128" s="17" t="s">
        <v>186</v>
      </c>
      <c r="B128" s="18">
        <v>45159</v>
      </c>
      <c r="C128" s="19" t="str">
        <f>INDEX(Returned!A:A,MATCH(A128,Returned!B:B,0))</f>
        <v>Surabaya</v>
      </c>
      <c r="D128" s="19" t="s">
        <v>52</v>
      </c>
      <c r="E128" s="6" t="s">
        <v>58</v>
      </c>
      <c r="F128" s="19">
        <f>VLOOKUP(A128,Returned!$B$2:$E$149,2,0)</f>
        <v>8</v>
      </c>
      <c r="G128" s="20">
        <f>HLOOKUP(E128,Returned!$G$2:$L$3,2,0)</f>
        <v>465000</v>
      </c>
      <c r="H128" s="20">
        <f>HLOOKUP(E128,Returned!$G$2:$L$3,2,FALSE)</f>
        <v>465000</v>
      </c>
      <c r="I128" t="str">
        <f>VLOOKUP(A128,Returned!B:D,3,0)</f>
        <v>Cargo</v>
      </c>
      <c r="J128" t="str">
        <f>VLOOKUP(A128,Returned!B:E,4,0)</f>
        <v>Shipping</v>
      </c>
    </row>
    <row r="129" spans="1:10" ht="15.75" customHeight="1" x14ac:dyDescent="0.35">
      <c r="A129" s="17" t="s">
        <v>187</v>
      </c>
      <c r="B129" s="18">
        <v>45159</v>
      </c>
      <c r="C129" s="19" t="str">
        <f>INDEX(Returned!A:A,MATCH(A129,Returned!B:B,0))</f>
        <v>Surabaya</v>
      </c>
      <c r="D129" s="19" t="s">
        <v>55</v>
      </c>
      <c r="E129" s="6" t="s">
        <v>58</v>
      </c>
      <c r="F129" s="19">
        <f>VLOOKUP(A129,Returned!$B$2:$E$149,2,0)</f>
        <v>35</v>
      </c>
      <c r="G129" s="20">
        <f>HLOOKUP(E129,Returned!$G$2:$L$3,2,0)</f>
        <v>465000</v>
      </c>
      <c r="H129" s="20">
        <f>HLOOKUP(E129,Returned!$G$2:$L$3,2,FALSE)</f>
        <v>465000</v>
      </c>
      <c r="I129" t="str">
        <f>VLOOKUP(A129,Returned!B:D,3,0)</f>
        <v>Cargo</v>
      </c>
      <c r="J129" t="str">
        <f>VLOOKUP(A129,Returned!B:E,4,0)</f>
        <v>Full</v>
      </c>
    </row>
    <row r="130" spans="1:10" ht="15.75" customHeight="1" x14ac:dyDescent="0.35">
      <c r="A130" s="17" t="s">
        <v>188</v>
      </c>
      <c r="B130" s="18">
        <v>45159</v>
      </c>
      <c r="C130" s="19" t="str">
        <f>INDEX(Returned!A:A,MATCH(A130,Returned!B:B,0))</f>
        <v>Jakarta</v>
      </c>
      <c r="D130" s="19" t="s">
        <v>60</v>
      </c>
      <c r="E130" s="6" t="s">
        <v>58</v>
      </c>
      <c r="F130" s="19">
        <f>VLOOKUP(A130,Returned!$B$2:$E$149,2,0)</f>
        <v>40</v>
      </c>
      <c r="G130" s="20">
        <f>HLOOKUP(E130,Returned!$G$2:$L$3,2,0)</f>
        <v>465000</v>
      </c>
      <c r="H130" s="20">
        <f>HLOOKUP(E130,Returned!$G$2:$L$3,2,FALSE)</f>
        <v>465000</v>
      </c>
      <c r="I130" t="str">
        <f>VLOOKUP(A130,Returned!B:D,3,0)</f>
        <v>Flash</v>
      </c>
      <c r="J130" t="str">
        <f>VLOOKUP(A130,Returned!B:E,4,0)</f>
        <v>Full</v>
      </c>
    </row>
    <row r="131" spans="1:10" ht="15.75" customHeight="1" x14ac:dyDescent="0.35">
      <c r="A131" s="17" t="s">
        <v>189</v>
      </c>
      <c r="B131" s="18">
        <v>45160</v>
      </c>
      <c r="C131" s="19" t="str">
        <f>INDEX(Returned!A:A,MATCH(A131,Returned!B:B,0))</f>
        <v>Jakarta</v>
      </c>
      <c r="D131" s="19" t="s">
        <v>62</v>
      </c>
      <c r="E131" s="6" t="s">
        <v>53</v>
      </c>
      <c r="F131" s="19">
        <f>VLOOKUP(A131,Returned!$B$2:$E$149,2,0)</f>
        <v>50</v>
      </c>
      <c r="G131" s="20">
        <f>HLOOKUP(E131,Returned!$G$2:$L$3,2,0)</f>
        <v>218000</v>
      </c>
      <c r="H131" s="20">
        <f>HLOOKUP(E131,Returned!$G$2:$L$3,2,FALSE)</f>
        <v>218000</v>
      </c>
      <c r="I131" t="str">
        <f>VLOOKUP(A131,Returned!B:D,3,0)</f>
        <v>Cargo</v>
      </c>
      <c r="J131">
        <f>VLOOKUP(A131,Returned!B:E,4,0)</f>
        <v>0</v>
      </c>
    </row>
    <row r="132" spans="1:10" ht="15.75" customHeight="1" x14ac:dyDescent="0.35">
      <c r="A132" s="17" t="s">
        <v>190</v>
      </c>
      <c r="B132" s="18">
        <v>45160</v>
      </c>
      <c r="C132" s="19" t="str">
        <f>INDEX(Returned!A:A,MATCH(A132,Returned!B:B,0))</f>
        <v>Bandung</v>
      </c>
      <c r="D132" s="19" t="s">
        <v>55</v>
      </c>
      <c r="E132" s="6" t="s">
        <v>58</v>
      </c>
      <c r="F132" s="19">
        <f>VLOOKUP(A132,Returned!$B$2:$E$149,2,0)</f>
        <v>24</v>
      </c>
      <c r="G132" s="20">
        <f>HLOOKUP(E132,Returned!$G$2:$L$3,2,0)</f>
        <v>465000</v>
      </c>
      <c r="H132" s="20">
        <f>HLOOKUP(E132,Returned!$G$2:$L$3,2,FALSE)</f>
        <v>465000</v>
      </c>
      <c r="I132" t="str">
        <f>VLOOKUP(A132,Returned!B:D,3,0)</f>
        <v>Flash</v>
      </c>
      <c r="J132" t="str">
        <f>VLOOKUP(A132,Returned!B:E,4,0)</f>
        <v>Full</v>
      </c>
    </row>
    <row r="133" spans="1:10" ht="15.75" customHeight="1" x14ac:dyDescent="0.35">
      <c r="A133" s="17" t="s">
        <v>191</v>
      </c>
      <c r="B133" s="18">
        <v>45161</v>
      </c>
      <c r="C133" s="19" t="str">
        <f>INDEX(Returned!A:A,MATCH(A133,Returned!B:B,0))</f>
        <v>Surabaya</v>
      </c>
      <c r="D133" s="19" t="s">
        <v>55</v>
      </c>
      <c r="E133" s="6" t="s">
        <v>53</v>
      </c>
      <c r="F133" s="19">
        <f>VLOOKUP(A133,Returned!$B$2:$E$149,2,0)</f>
        <v>27</v>
      </c>
      <c r="G133" s="20">
        <f>HLOOKUP(E133,Returned!$G$2:$L$3,2,0)</f>
        <v>218000</v>
      </c>
      <c r="H133" s="20">
        <f>HLOOKUP(E133,Returned!$G$2:$L$3,2,FALSE)</f>
        <v>218000</v>
      </c>
      <c r="I133" t="str">
        <f>VLOOKUP(A133,Returned!B:D,3,0)</f>
        <v>Standard</v>
      </c>
      <c r="J133" t="str">
        <f>VLOOKUP(A133,Returned!B:E,4,0)</f>
        <v>Shipping</v>
      </c>
    </row>
    <row r="134" spans="1:10" ht="15.75" customHeight="1" x14ac:dyDescent="0.35">
      <c r="A134" s="17" t="s">
        <v>192</v>
      </c>
      <c r="B134" s="18">
        <v>45161</v>
      </c>
      <c r="C134" s="19" t="str">
        <f>INDEX(Returned!A:A,MATCH(A134,Returned!B:B,0))</f>
        <v>Jakarta</v>
      </c>
      <c r="D134" s="19" t="s">
        <v>55</v>
      </c>
      <c r="E134" s="6" t="s">
        <v>53</v>
      </c>
      <c r="F134" s="19">
        <f>VLOOKUP(A134,Returned!$B$2:$E$149,2,0)</f>
        <v>19</v>
      </c>
      <c r="G134" s="20">
        <f>HLOOKUP(E134,Returned!$G$2:$L$3,2,0)</f>
        <v>218000</v>
      </c>
      <c r="H134" s="20">
        <f>HLOOKUP(E134,Returned!$G$2:$L$3,2,FALSE)</f>
        <v>218000</v>
      </c>
      <c r="I134" t="str">
        <f>VLOOKUP(A134,Returned!B:D,3,0)</f>
        <v>Flash</v>
      </c>
      <c r="J134" t="str">
        <f>VLOOKUP(A134,Returned!B:E,4,0)</f>
        <v>Full</v>
      </c>
    </row>
    <row r="135" spans="1:10" ht="15.75" customHeight="1" x14ac:dyDescent="0.35">
      <c r="A135" s="17" t="s">
        <v>193</v>
      </c>
      <c r="B135" s="18">
        <v>45162</v>
      </c>
      <c r="C135" s="19" t="str">
        <f>INDEX(Returned!A:A,MATCH(A135,Returned!B:B,0))</f>
        <v>Surabaya</v>
      </c>
      <c r="D135" s="19" t="s">
        <v>60</v>
      </c>
      <c r="E135" s="6" t="s">
        <v>56</v>
      </c>
      <c r="F135" s="19">
        <f>VLOOKUP(A135,Returned!$B$2:$E$149,2,0)</f>
        <v>37</v>
      </c>
      <c r="G135" s="20">
        <f>HLOOKUP(E135,Returned!$G$2:$L$3,2,0)</f>
        <v>365000</v>
      </c>
      <c r="H135" s="20">
        <f>HLOOKUP(E135,Returned!$G$2:$L$3,2,FALSE)</f>
        <v>365000</v>
      </c>
      <c r="I135" t="str">
        <f>VLOOKUP(A135,Returned!B:D,3,0)</f>
        <v>Flash</v>
      </c>
      <c r="J135" t="str">
        <f>VLOOKUP(A135,Returned!B:E,4,0)</f>
        <v>Shipping</v>
      </c>
    </row>
    <row r="136" spans="1:10" ht="15.75" customHeight="1" x14ac:dyDescent="0.35">
      <c r="A136" s="17" t="s">
        <v>194</v>
      </c>
      <c r="B136" s="18">
        <v>45163</v>
      </c>
      <c r="C136" s="19" t="str">
        <f>INDEX(Returned!A:A,MATCH(A136,Returned!B:B,0))</f>
        <v>Surabaya</v>
      </c>
      <c r="D136" s="19" t="s">
        <v>60</v>
      </c>
      <c r="E136" s="6" t="s">
        <v>58</v>
      </c>
      <c r="F136" s="19">
        <f>VLOOKUP(A136,Returned!$B$2:$E$149,2,0)</f>
        <v>37</v>
      </c>
      <c r="G136" s="20">
        <f>HLOOKUP(E136,Returned!$G$2:$L$3,2,0)</f>
        <v>465000</v>
      </c>
      <c r="H136" s="20">
        <f>HLOOKUP(E136,Returned!$G$2:$L$3,2,FALSE)</f>
        <v>465000</v>
      </c>
      <c r="I136" t="str">
        <f>VLOOKUP(A136,Returned!B:D,3,0)</f>
        <v>Standard</v>
      </c>
      <c r="J136">
        <f>VLOOKUP(A136,Returned!B:E,4,0)</f>
        <v>0</v>
      </c>
    </row>
    <row r="137" spans="1:10" ht="15.75" customHeight="1" x14ac:dyDescent="0.35">
      <c r="A137" s="17" t="s">
        <v>195</v>
      </c>
      <c r="B137" s="18">
        <v>45163</v>
      </c>
      <c r="C137" s="19" t="str">
        <f>INDEX(Returned!A:A,MATCH(A137,Returned!B:B,0))</f>
        <v>Surabaya</v>
      </c>
      <c r="D137" s="19" t="s">
        <v>62</v>
      </c>
      <c r="E137" s="6" t="s">
        <v>71</v>
      </c>
      <c r="F137" s="19">
        <f>VLOOKUP(A137,Returned!$B$2:$E$149,2,0)</f>
        <v>44</v>
      </c>
      <c r="G137" s="20">
        <f>HLOOKUP(E137,Returned!$G$2:$L$3,2,0)</f>
        <v>845000</v>
      </c>
      <c r="H137" s="20">
        <f>HLOOKUP(E137,Returned!$G$2:$L$3,2,FALSE)</f>
        <v>845000</v>
      </c>
      <c r="I137" t="str">
        <f>VLOOKUP(A137,Returned!B:D,3,0)</f>
        <v>Flash</v>
      </c>
      <c r="J137">
        <f>VLOOKUP(A137,Returned!B:E,4,0)</f>
        <v>0</v>
      </c>
    </row>
    <row r="138" spans="1:10" ht="15.75" customHeight="1" x14ac:dyDescent="0.35">
      <c r="A138" s="17" t="s">
        <v>196</v>
      </c>
      <c r="B138" s="18">
        <v>45163</v>
      </c>
      <c r="C138" s="19" t="str">
        <f>INDEX(Returned!A:A,MATCH(A138,Returned!B:B,0))</f>
        <v>Bandung</v>
      </c>
      <c r="D138" s="19" t="s">
        <v>55</v>
      </c>
      <c r="E138" s="6" t="s">
        <v>66</v>
      </c>
      <c r="F138" s="19">
        <f>VLOOKUP(A138,Returned!$B$2:$E$149,2,0)</f>
        <v>34</v>
      </c>
      <c r="G138" s="20">
        <f>HLOOKUP(E138,Returned!$G$2:$L$3,2,0)</f>
        <v>1439000</v>
      </c>
      <c r="H138" s="20">
        <f>HLOOKUP(E138,Returned!$G$2:$L$3,2,FALSE)</f>
        <v>1439000</v>
      </c>
      <c r="I138" t="str">
        <f>VLOOKUP(A138,Returned!B:D,3,0)</f>
        <v>Cargo</v>
      </c>
      <c r="J138" t="str">
        <f>VLOOKUP(A138,Returned!B:E,4,0)</f>
        <v>Full</v>
      </c>
    </row>
    <row r="139" spans="1:10" ht="15.75" customHeight="1" x14ac:dyDescent="0.35">
      <c r="A139" s="17" t="s">
        <v>197</v>
      </c>
      <c r="B139" s="18">
        <v>45164</v>
      </c>
      <c r="C139" s="19" t="str">
        <f>INDEX(Returned!A:A,MATCH(A139,Returned!B:B,0))</f>
        <v>Surabaya</v>
      </c>
      <c r="D139" s="19" t="s">
        <v>55</v>
      </c>
      <c r="E139" s="6" t="s">
        <v>71</v>
      </c>
      <c r="F139" s="19">
        <f>VLOOKUP(A139,Returned!$B$2:$E$149,2,0)</f>
        <v>12</v>
      </c>
      <c r="G139" s="20">
        <f>HLOOKUP(E139,Returned!$G$2:$L$3,2,0)</f>
        <v>845000</v>
      </c>
      <c r="H139" s="20">
        <f>HLOOKUP(E139,Returned!$G$2:$L$3,2,FALSE)</f>
        <v>845000</v>
      </c>
      <c r="I139" t="str">
        <f>VLOOKUP(A139,Returned!B:D,3,0)</f>
        <v>Flash</v>
      </c>
      <c r="J139">
        <f>VLOOKUP(A139,Returned!B:E,4,0)</f>
        <v>0</v>
      </c>
    </row>
    <row r="140" spans="1:10" ht="15.75" customHeight="1" x14ac:dyDescent="0.35">
      <c r="A140" s="17" t="s">
        <v>198</v>
      </c>
      <c r="B140" s="18">
        <v>45165</v>
      </c>
      <c r="C140" s="19" t="str">
        <f>INDEX(Returned!A:A,MATCH(A140,Returned!B:B,0))</f>
        <v>Surabaya</v>
      </c>
      <c r="D140" s="19" t="s">
        <v>62</v>
      </c>
      <c r="E140" s="6" t="s">
        <v>53</v>
      </c>
      <c r="F140" s="19">
        <f>VLOOKUP(A140,Returned!$B$2:$E$149,2,0)</f>
        <v>39</v>
      </c>
      <c r="G140" s="20">
        <f>HLOOKUP(E140,Returned!$G$2:$L$3,2,0)</f>
        <v>218000</v>
      </c>
      <c r="H140" s="20">
        <f>HLOOKUP(E140,Returned!$G$2:$L$3,2,FALSE)</f>
        <v>218000</v>
      </c>
      <c r="I140" t="str">
        <f>VLOOKUP(A140,Returned!B:D,3,0)</f>
        <v>Cargo</v>
      </c>
      <c r="J140">
        <f>VLOOKUP(A140,Returned!B:E,4,0)</f>
        <v>0</v>
      </c>
    </row>
    <row r="141" spans="1:10" ht="15.75" customHeight="1" x14ac:dyDescent="0.35">
      <c r="A141" s="17" t="s">
        <v>199</v>
      </c>
      <c r="B141" s="18">
        <v>45165</v>
      </c>
      <c r="C141" s="19" t="str">
        <f>INDEX(Returned!A:A,MATCH(A141,Returned!B:B,0))</f>
        <v>Surabaya</v>
      </c>
      <c r="D141" s="19" t="s">
        <v>55</v>
      </c>
      <c r="E141" s="6" t="s">
        <v>53</v>
      </c>
      <c r="F141" s="19">
        <f>VLOOKUP(A141,Returned!$B$2:$E$149,2,0)</f>
        <v>13</v>
      </c>
      <c r="G141" s="20">
        <f>HLOOKUP(E141,Returned!$G$2:$L$3,2,0)</f>
        <v>218000</v>
      </c>
      <c r="H141" s="20">
        <f>HLOOKUP(E141,Returned!$G$2:$L$3,2,FALSE)</f>
        <v>218000</v>
      </c>
      <c r="I141" t="str">
        <f>VLOOKUP(A141,Returned!B:D,3,0)</f>
        <v>Flash</v>
      </c>
      <c r="J141">
        <f>VLOOKUP(A141,Returned!B:E,4,0)</f>
        <v>0</v>
      </c>
    </row>
    <row r="142" spans="1:10" ht="15.75" customHeight="1" x14ac:dyDescent="0.35">
      <c r="A142" s="17" t="s">
        <v>200</v>
      </c>
      <c r="B142" s="18">
        <v>45165</v>
      </c>
      <c r="C142" s="19" t="str">
        <f>INDEX(Returned!A:A,MATCH(A142,Returned!B:B,0))</f>
        <v>Bandung</v>
      </c>
      <c r="D142" s="19" t="s">
        <v>52</v>
      </c>
      <c r="E142" s="6" t="s">
        <v>56</v>
      </c>
      <c r="F142" s="19">
        <f>VLOOKUP(A142,Returned!$B$2:$E$149,2,0)</f>
        <v>46</v>
      </c>
      <c r="G142" s="20">
        <f>HLOOKUP(E142,Returned!$G$2:$L$3,2,0)</f>
        <v>365000</v>
      </c>
      <c r="H142" s="20">
        <f>HLOOKUP(E142,Returned!$G$2:$L$3,2,FALSE)</f>
        <v>365000</v>
      </c>
      <c r="I142" t="str">
        <f>VLOOKUP(A142,Returned!B:D,3,0)</f>
        <v>Cargo</v>
      </c>
      <c r="J142" t="str">
        <f>VLOOKUP(A142,Returned!B:E,4,0)</f>
        <v>Full</v>
      </c>
    </row>
    <row r="143" spans="1:10" ht="15.75" customHeight="1" x14ac:dyDescent="0.35">
      <c r="A143" s="17" t="s">
        <v>201</v>
      </c>
      <c r="B143" s="18">
        <v>45166</v>
      </c>
      <c r="C143" s="19" t="str">
        <f>INDEX(Returned!A:A,MATCH(A143,Returned!B:B,0))</f>
        <v>Surabaya</v>
      </c>
      <c r="D143" s="19" t="s">
        <v>52</v>
      </c>
      <c r="E143" s="6" t="s">
        <v>53</v>
      </c>
      <c r="F143" s="19">
        <f>VLOOKUP(A143,Returned!$B$2:$E$149,2,0)</f>
        <v>10</v>
      </c>
      <c r="G143" s="20">
        <f>HLOOKUP(E143,Returned!$G$2:$L$3,2,0)</f>
        <v>218000</v>
      </c>
      <c r="H143" s="20">
        <f>HLOOKUP(E143,Returned!$G$2:$L$3,2,FALSE)</f>
        <v>218000</v>
      </c>
      <c r="I143" t="str">
        <f>VLOOKUP(A143,Returned!B:D,3,0)</f>
        <v>Flash</v>
      </c>
      <c r="J143" t="str">
        <f>VLOOKUP(A143,Returned!B:E,4,0)</f>
        <v>Shipping</v>
      </c>
    </row>
    <row r="144" spans="1:10" ht="15.75" customHeight="1" x14ac:dyDescent="0.35">
      <c r="A144" s="17" t="s">
        <v>202</v>
      </c>
      <c r="B144" s="18">
        <v>45166</v>
      </c>
      <c r="C144" s="19" t="str">
        <f>INDEX(Returned!A:A,MATCH(A144,Returned!B:B,0))</f>
        <v>Jakarta</v>
      </c>
      <c r="D144" s="19" t="s">
        <v>55</v>
      </c>
      <c r="E144" s="6" t="s">
        <v>71</v>
      </c>
      <c r="F144" s="19">
        <f>VLOOKUP(A144,Returned!$B$2:$E$149,2,0)</f>
        <v>13</v>
      </c>
      <c r="G144" s="20">
        <f>HLOOKUP(E144,Returned!$G$2:$L$3,2,0)</f>
        <v>845000</v>
      </c>
      <c r="H144" s="20">
        <f>HLOOKUP(E144,Returned!$G$2:$L$3,2,FALSE)</f>
        <v>845000</v>
      </c>
      <c r="I144" t="str">
        <f>VLOOKUP(A144,Returned!B:D,3,0)</f>
        <v>Flash</v>
      </c>
      <c r="J144" t="str">
        <f>VLOOKUP(A144,Returned!B:E,4,0)</f>
        <v>Shipping</v>
      </c>
    </row>
    <row r="145" spans="1:10" ht="15.75" customHeight="1" x14ac:dyDescent="0.35">
      <c r="A145" s="17" t="s">
        <v>203</v>
      </c>
      <c r="B145" s="18">
        <v>45167</v>
      </c>
      <c r="C145" s="19" t="str">
        <f>INDEX(Returned!A:A,MATCH(A145,Returned!B:B,0))</f>
        <v>Surabaya</v>
      </c>
      <c r="D145" s="19" t="s">
        <v>52</v>
      </c>
      <c r="E145" s="6" t="s">
        <v>66</v>
      </c>
      <c r="F145" s="19">
        <f>VLOOKUP(A145,Returned!$B$2:$E$149,2,0)</f>
        <v>16</v>
      </c>
      <c r="G145" s="20">
        <f>HLOOKUP(E145,Returned!$G$2:$L$3,2,0)</f>
        <v>1439000</v>
      </c>
      <c r="H145" s="20">
        <f>HLOOKUP(E145,Returned!$G$2:$L$3,2,FALSE)</f>
        <v>1439000</v>
      </c>
      <c r="I145" t="str">
        <f>VLOOKUP(A145,Returned!B:D,3,0)</f>
        <v>Flash</v>
      </c>
      <c r="J145">
        <f>VLOOKUP(A145,Returned!B:E,4,0)</f>
        <v>0</v>
      </c>
    </row>
    <row r="146" spans="1:10" ht="15.75" customHeight="1" x14ac:dyDescent="0.35">
      <c r="A146" s="17" t="s">
        <v>204</v>
      </c>
      <c r="B146" s="18">
        <v>45167</v>
      </c>
      <c r="C146" s="19" t="str">
        <f>INDEX(Returned!A:A,MATCH(A146,Returned!B:B,0))</f>
        <v>Jakarta</v>
      </c>
      <c r="D146" s="19" t="s">
        <v>62</v>
      </c>
      <c r="E146" s="6" t="s">
        <v>71</v>
      </c>
      <c r="F146" s="19">
        <f>VLOOKUP(A146,Returned!$B$2:$E$149,2,0)</f>
        <v>35</v>
      </c>
      <c r="G146" s="20">
        <f>HLOOKUP(E146,Returned!$G$2:$L$3,2,0)</f>
        <v>845000</v>
      </c>
      <c r="H146" s="20">
        <f>HLOOKUP(E146,Returned!$G$2:$L$3,2,FALSE)</f>
        <v>845000</v>
      </c>
      <c r="I146" t="str">
        <f>VLOOKUP(A146,Returned!B:D,3,0)</f>
        <v>Standard</v>
      </c>
      <c r="J146" t="str">
        <f>VLOOKUP(A146,Returned!B:E,4,0)</f>
        <v>Shipping</v>
      </c>
    </row>
    <row r="147" spans="1:10" ht="15.75" customHeight="1" x14ac:dyDescent="0.35">
      <c r="A147" s="17" t="s">
        <v>205</v>
      </c>
      <c r="B147" s="18">
        <v>45167</v>
      </c>
      <c r="C147" s="19" t="str">
        <f>INDEX(Returned!A:A,MATCH(A147,Returned!B:B,0))</f>
        <v>Bandung</v>
      </c>
      <c r="D147" s="19" t="s">
        <v>55</v>
      </c>
      <c r="E147" s="6" t="s">
        <v>58</v>
      </c>
      <c r="F147" s="19">
        <f>VLOOKUP(A147,Returned!$B$2:$E$149,2,0)</f>
        <v>41</v>
      </c>
      <c r="G147" s="20">
        <f>HLOOKUP(E147,Returned!$G$2:$L$3,2,0)</f>
        <v>465000</v>
      </c>
      <c r="H147" s="20">
        <f>HLOOKUP(E147,Returned!$G$2:$L$3,2,FALSE)</f>
        <v>465000</v>
      </c>
      <c r="I147" t="str">
        <f>VLOOKUP(A147,Returned!B:D,3,0)</f>
        <v>Cargo</v>
      </c>
      <c r="J147" t="str">
        <f>VLOOKUP(A147,Returned!B:E,4,0)</f>
        <v>Full</v>
      </c>
    </row>
    <row r="148" spans="1:10" ht="15.75" customHeight="1" x14ac:dyDescent="0.35">
      <c r="A148" s="17" t="s">
        <v>206</v>
      </c>
      <c r="B148" s="18">
        <v>45168</v>
      </c>
      <c r="C148" s="19" t="str">
        <f>INDEX(Returned!A:A,MATCH(A148,Returned!B:B,0))</f>
        <v>Surabaya</v>
      </c>
      <c r="D148" s="19" t="s">
        <v>55</v>
      </c>
      <c r="E148" s="6" t="s">
        <v>58</v>
      </c>
      <c r="F148" s="19">
        <f>VLOOKUP(A148,Returned!$B$2:$E$149,2,0)</f>
        <v>3</v>
      </c>
      <c r="G148" s="20">
        <f>HLOOKUP(E148,Returned!$G$2:$L$3,2,0)</f>
        <v>465000</v>
      </c>
      <c r="H148" s="20">
        <f>HLOOKUP(E148,Returned!$G$2:$L$3,2,FALSE)</f>
        <v>465000</v>
      </c>
      <c r="I148" t="str">
        <f>VLOOKUP(A148,Returned!B:D,3,0)</f>
        <v>Standard</v>
      </c>
      <c r="J148" t="str">
        <f>VLOOKUP(A148,Returned!B:E,4,0)</f>
        <v>Shipping</v>
      </c>
    </row>
    <row r="149" spans="1:10" ht="15.75" customHeight="1" x14ac:dyDescent="0.35">
      <c r="A149" s="17" t="s">
        <v>207</v>
      </c>
      <c r="B149" s="18">
        <v>45168</v>
      </c>
      <c r="C149" s="19" t="str">
        <f>INDEX(Returned!A:A,MATCH(A149,Returned!B:B,0))</f>
        <v>Jakarta</v>
      </c>
      <c r="D149" s="19" t="s">
        <v>52</v>
      </c>
      <c r="E149" s="6" t="s">
        <v>58</v>
      </c>
      <c r="F149" s="19">
        <f>VLOOKUP(A149,Returned!$B$2:$E$149,2,0)</f>
        <v>15</v>
      </c>
      <c r="G149" s="20">
        <f>HLOOKUP(E149,Returned!$G$2:$L$3,2,0)</f>
        <v>465000</v>
      </c>
      <c r="H149" s="20">
        <f>HLOOKUP(E149,Returned!$G$2:$L$3,2,FALSE)</f>
        <v>465000</v>
      </c>
      <c r="I149" t="str">
        <f>VLOOKUP(A149,Returned!B:D,3,0)</f>
        <v>Standard</v>
      </c>
      <c r="J149" t="str">
        <f>VLOOKUP(A149,Returned!B:E,4,0)</f>
        <v>Shipping</v>
      </c>
    </row>
    <row r="150" spans="1:10" ht="15.75" customHeight="1" x14ac:dyDescent="0.35">
      <c r="G150" s="20"/>
      <c r="H150" s="20"/>
    </row>
    <row r="151" spans="1:10" ht="15.75" customHeight="1" x14ac:dyDescent="0.35">
      <c r="G151" s="20"/>
    </row>
    <row r="152" spans="1:10" ht="15.75" customHeight="1" x14ac:dyDescent="0.35">
      <c r="G152" s="20"/>
    </row>
    <row r="153" spans="1:10" ht="15.75" customHeight="1" x14ac:dyDescent="0.35">
      <c r="G153" s="20"/>
    </row>
    <row r="154" spans="1:10" ht="15.75" customHeight="1" x14ac:dyDescent="0.35">
      <c r="G154" s="20"/>
    </row>
    <row r="155" spans="1:10" ht="15.75" customHeight="1" x14ac:dyDescent="0.35">
      <c r="G155" s="20"/>
    </row>
    <row r="156" spans="1:10" ht="15.75" customHeight="1" x14ac:dyDescent="0.35">
      <c r="G156" s="20"/>
    </row>
    <row r="157" spans="1:10" ht="15.75" customHeight="1" x14ac:dyDescent="0.35">
      <c r="G157" s="20"/>
    </row>
    <row r="158" spans="1:10" ht="15.75" customHeight="1" x14ac:dyDescent="0.35">
      <c r="G158" s="20"/>
    </row>
    <row r="159" spans="1:10" ht="15.75" customHeight="1" x14ac:dyDescent="0.35">
      <c r="G159" s="20"/>
    </row>
    <row r="160" spans="1:10" ht="15.75" customHeight="1" x14ac:dyDescent="0.35">
      <c r="G160" s="20"/>
    </row>
    <row r="161" spans="7:7" ht="15.75" customHeight="1" x14ac:dyDescent="0.35">
      <c r="G161" s="20"/>
    </row>
    <row r="162" spans="7:7" ht="15.75" customHeight="1" x14ac:dyDescent="0.35">
      <c r="G162" s="20"/>
    </row>
    <row r="163" spans="7:7" ht="15.75" customHeight="1" x14ac:dyDescent="0.35">
      <c r="G163" s="20"/>
    </row>
    <row r="164" spans="7:7" ht="15.75" customHeight="1" x14ac:dyDescent="0.35">
      <c r="G164" s="20"/>
    </row>
    <row r="165" spans="7:7" ht="15.75" customHeight="1" x14ac:dyDescent="0.35">
      <c r="G165" s="20"/>
    </row>
    <row r="166" spans="7:7" ht="15.75" customHeight="1" x14ac:dyDescent="0.35">
      <c r="G166" s="20"/>
    </row>
    <row r="167" spans="7:7" ht="15.75" customHeight="1" x14ac:dyDescent="0.35">
      <c r="G167" s="20"/>
    </row>
    <row r="168" spans="7:7" ht="15.75" customHeight="1" x14ac:dyDescent="0.35">
      <c r="G168" s="20"/>
    </row>
    <row r="169" spans="7:7" ht="15.75" customHeight="1" x14ac:dyDescent="0.35">
      <c r="G169" s="20"/>
    </row>
    <row r="170" spans="7:7" ht="15.75" customHeight="1" x14ac:dyDescent="0.35">
      <c r="G170" s="20"/>
    </row>
    <row r="171" spans="7:7" ht="15.75" customHeight="1" x14ac:dyDescent="0.35">
      <c r="G171" s="20"/>
    </row>
    <row r="172" spans="7:7" ht="15.75" customHeight="1" x14ac:dyDescent="0.35">
      <c r="G172" s="20"/>
    </row>
    <row r="173" spans="7:7" ht="15.75" customHeight="1" x14ac:dyDescent="0.35">
      <c r="G173" s="20"/>
    </row>
    <row r="174" spans="7:7" ht="15.75" customHeight="1" x14ac:dyDescent="0.35">
      <c r="G174" s="20"/>
    </row>
    <row r="175" spans="7:7" ht="15.75" customHeight="1" x14ac:dyDescent="0.35">
      <c r="G175" s="20"/>
    </row>
    <row r="176" spans="7:7" ht="15.75" customHeight="1" x14ac:dyDescent="0.35">
      <c r="G176" s="20"/>
    </row>
    <row r="177" spans="7:7" ht="15.75" customHeight="1" x14ac:dyDescent="0.35">
      <c r="G177" s="20"/>
    </row>
    <row r="178" spans="7:7" ht="15.75" customHeight="1" x14ac:dyDescent="0.35">
      <c r="G178" s="20"/>
    </row>
    <row r="179" spans="7:7" ht="15.75" customHeight="1" x14ac:dyDescent="0.35">
      <c r="G179" s="20"/>
    </row>
    <row r="180" spans="7:7" ht="15.75" customHeight="1" x14ac:dyDescent="0.35">
      <c r="G180" s="20"/>
    </row>
    <row r="181" spans="7:7" ht="15.75" customHeight="1" x14ac:dyDescent="0.35">
      <c r="G181" s="20"/>
    </row>
    <row r="182" spans="7:7" ht="15.75" customHeight="1" x14ac:dyDescent="0.35">
      <c r="G182" s="20"/>
    </row>
    <row r="183" spans="7:7" ht="15.75" customHeight="1" x14ac:dyDescent="0.35">
      <c r="G183" s="20"/>
    </row>
    <row r="184" spans="7:7" ht="15.75" customHeight="1" x14ac:dyDescent="0.35">
      <c r="G184" s="20"/>
    </row>
    <row r="185" spans="7:7" ht="15.75" customHeight="1" x14ac:dyDescent="0.35">
      <c r="G185" s="20"/>
    </row>
    <row r="186" spans="7:7" ht="15.75" customHeight="1" x14ac:dyDescent="0.35">
      <c r="G186" s="20"/>
    </row>
    <row r="187" spans="7:7" ht="15.75" customHeight="1" x14ac:dyDescent="0.35">
      <c r="G187" s="20"/>
    </row>
    <row r="188" spans="7:7" ht="15.75" customHeight="1" x14ac:dyDescent="0.35">
      <c r="G188" s="20"/>
    </row>
    <row r="189" spans="7:7" ht="15.75" customHeight="1" x14ac:dyDescent="0.35">
      <c r="G189" s="20"/>
    </row>
    <row r="190" spans="7:7" ht="15.75" customHeight="1" x14ac:dyDescent="0.35">
      <c r="G190" s="20"/>
    </row>
    <row r="191" spans="7:7" ht="15.75" customHeight="1" x14ac:dyDescent="0.35">
      <c r="G191" s="20"/>
    </row>
    <row r="192" spans="7:7" ht="15.75" customHeight="1" x14ac:dyDescent="0.35">
      <c r="G192" s="20"/>
    </row>
    <row r="193" spans="7:7" ht="15.75" customHeight="1" x14ac:dyDescent="0.35">
      <c r="G193" s="20"/>
    </row>
    <row r="194" spans="7:7" ht="15.75" customHeight="1" x14ac:dyDescent="0.35">
      <c r="G194" s="20"/>
    </row>
    <row r="195" spans="7:7" ht="15.75" customHeight="1" x14ac:dyDescent="0.35">
      <c r="G195" s="20"/>
    </row>
    <row r="196" spans="7:7" ht="15.75" customHeight="1" x14ac:dyDescent="0.35">
      <c r="G196" s="20"/>
    </row>
    <row r="197" spans="7:7" ht="15.75" customHeight="1" x14ac:dyDescent="0.35">
      <c r="G197" s="20"/>
    </row>
    <row r="198" spans="7:7" ht="15.75" customHeight="1" x14ac:dyDescent="0.35">
      <c r="G198" s="20"/>
    </row>
    <row r="199" spans="7:7" ht="15.75" customHeight="1" x14ac:dyDescent="0.35">
      <c r="G199" s="20"/>
    </row>
    <row r="200" spans="7:7" ht="15.75" customHeight="1" x14ac:dyDescent="0.35">
      <c r="G200" s="20"/>
    </row>
    <row r="201" spans="7:7" ht="15.75" customHeight="1" x14ac:dyDescent="0.35">
      <c r="G201" s="20"/>
    </row>
    <row r="202" spans="7:7" ht="15.75" customHeight="1" x14ac:dyDescent="0.35">
      <c r="G202" s="20"/>
    </row>
    <row r="203" spans="7:7" ht="15.75" customHeight="1" x14ac:dyDescent="0.35">
      <c r="G203" s="20"/>
    </row>
    <row r="204" spans="7:7" ht="15.75" customHeight="1" x14ac:dyDescent="0.35">
      <c r="G204" s="20"/>
    </row>
    <row r="205" spans="7:7" ht="15.75" customHeight="1" x14ac:dyDescent="0.35">
      <c r="G205" s="20"/>
    </row>
    <row r="206" spans="7:7" ht="15.75" customHeight="1" x14ac:dyDescent="0.35">
      <c r="G206" s="20"/>
    </row>
    <row r="207" spans="7:7" ht="15.75" customHeight="1" x14ac:dyDescent="0.35">
      <c r="G207" s="20"/>
    </row>
    <row r="208" spans="7:7" ht="15.75" customHeight="1" x14ac:dyDescent="0.35">
      <c r="G208" s="20"/>
    </row>
    <row r="209" spans="7:7" ht="15.75" customHeight="1" x14ac:dyDescent="0.35">
      <c r="G209" s="20"/>
    </row>
    <row r="210" spans="7:7" ht="15.75" customHeight="1" x14ac:dyDescent="0.35">
      <c r="G210" s="20"/>
    </row>
    <row r="211" spans="7:7" ht="15.75" customHeight="1" x14ac:dyDescent="0.35">
      <c r="G211" s="20"/>
    </row>
    <row r="212" spans="7:7" ht="15.75" customHeight="1" x14ac:dyDescent="0.35">
      <c r="G212" s="20"/>
    </row>
    <row r="213" spans="7:7" ht="15.75" customHeight="1" x14ac:dyDescent="0.35">
      <c r="G213" s="20"/>
    </row>
    <row r="214" spans="7:7" ht="15.75" customHeight="1" x14ac:dyDescent="0.35">
      <c r="G214" s="20"/>
    </row>
    <row r="215" spans="7:7" ht="15.75" customHeight="1" x14ac:dyDescent="0.35">
      <c r="G215" s="20"/>
    </row>
    <row r="216" spans="7:7" ht="15.75" customHeight="1" x14ac:dyDescent="0.35">
      <c r="G216" s="20"/>
    </row>
    <row r="217" spans="7:7" ht="15.75" customHeight="1" x14ac:dyDescent="0.35">
      <c r="G217" s="20"/>
    </row>
    <row r="218" spans="7:7" ht="15.75" customHeight="1" x14ac:dyDescent="0.35">
      <c r="G218" s="20"/>
    </row>
    <row r="219" spans="7:7" ht="15.75" customHeight="1" x14ac:dyDescent="0.35">
      <c r="G219" s="20"/>
    </row>
    <row r="220" spans="7:7" ht="15.75" customHeight="1" x14ac:dyDescent="0.35">
      <c r="G220" s="20"/>
    </row>
    <row r="221" spans="7:7" ht="15.75" customHeight="1" x14ac:dyDescent="0.35">
      <c r="G221" s="20"/>
    </row>
    <row r="222" spans="7:7" ht="15.75" customHeight="1" x14ac:dyDescent="0.35">
      <c r="G222" s="20"/>
    </row>
    <row r="223" spans="7:7" ht="15.75" customHeight="1" x14ac:dyDescent="0.35">
      <c r="G223" s="20"/>
    </row>
    <row r="224" spans="7:7" ht="15.75" customHeight="1" x14ac:dyDescent="0.35">
      <c r="G224" s="20"/>
    </row>
    <row r="225" spans="7:7" ht="15.75" customHeight="1" x14ac:dyDescent="0.35">
      <c r="G225" s="20"/>
    </row>
    <row r="226" spans="7:7" ht="15.75" customHeight="1" x14ac:dyDescent="0.35">
      <c r="G226" s="20"/>
    </row>
    <row r="227" spans="7:7" ht="15.75" customHeight="1" x14ac:dyDescent="0.35">
      <c r="G227" s="20"/>
    </row>
    <row r="228" spans="7:7" ht="15.75" customHeight="1" x14ac:dyDescent="0.35">
      <c r="G228" s="20"/>
    </row>
    <row r="229" spans="7:7" ht="15.75" customHeight="1" x14ac:dyDescent="0.35">
      <c r="G229" s="20"/>
    </row>
    <row r="230" spans="7:7" ht="15.75" customHeight="1" x14ac:dyDescent="0.35">
      <c r="G230" s="20"/>
    </row>
    <row r="231" spans="7:7" ht="15.75" customHeight="1" x14ac:dyDescent="0.35">
      <c r="G231" s="20"/>
    </row>
    <row r="232" spans="7:7" ht="15.75" customHeight="1" x14ac:dyDescent="0.35">
      <c r="G232" s="20"/>
    </row>
    <row r="233" spans="7:7" ht="15.75" customHeight="1" x14ac:dyDescent="0.35">
      <c r="G233" s="20"/>
    </row>
    <row r="234" spans="7:7" ht="15.75" customHeight="1" x14ac:dyDescent="0.35">
      <c r="G234" s="20"/>
    </row>
    <row r="235" spans="7:7" ht="15.75" customHeight="1" x14ac:dyDescent="0.35">
      <c r="G235" s="20"/>
    </row>
    <row r="236" spans="7:7" ht="15.75" customHeight="1" x14ac:dyDescent="0.35">
      <c r="G236" s="20"/>
    </row>
    <row r="237" spans="7:7" ht="15.75" customHeight="1" x14ac:dyDescent="0.35">
      <c r="G237" s="20"/>
    </row>
    <row r="238" spans="7:7" ht="15.75" customHeight="1" x14ac:dyDescent="0.35">
      <c r="G238" s="20"/>
    </row>
    <row r="239" spans="7:7" ht="15.75" customHeight="1" x14ac:dyDescent="0.35">
      <c r="G239" s="20"/>
    </row>
    <row r="240" spans="7:7" ht="15.75" customHeight="1" x14ac:dyDescent="0.35">
      <c r="G240" s="20"/>
    </row>
    <row r="241" spans="7:7" ht="15.75" customHeight="1" x14ac:dyDescent="0.35">
      <c r="G241" s="20"/>
    </row>
    <row r="242" spans="7:7" ht="15.75" customHeight="1" x14ac:dyDescent="0.35">
      <c r="G242" s="20"/>
    </row>
    <row r="243" spans="7:7" ht="15.75" customHeight="1" x14ac:dyDescent="0.35">
      <c r="G243" s="20"/>
    </row>
    <row r="244" spans="7:7" ht="15.75" customHeight="1" x14ac:dyDescent="0.35">
      <c r="G244" s="20"/>
    </row>
    <row r="245" spans="7:7" ht="15.75" customHeight="1" x14ac:dyDescent="0.35">
      <c r="G245" s="20"/>
    </row>
    <row r="246" spans="7:7" ht="15.75" customHeight="1" x14ac:dyDescent="0.35">
      <c r="G246" s="20"/>
    </row>
    <row r="247" spans="7:7" ht="15.75" customHeight="1" x14ac:dyDescent="0.35">
      <c r="G247" s="20"/>
    </row>
    <row r="248" spans="7:7" ht="15.75" customHeight="1" x14ac:dyDescent="0.35">
      <c r="G248" s="20"/>
    </row>
    <row r="249" spans="7:7" ht="15.75" customHeight="1" x14ac:dyDescent="0.35">
      <c r="G249" s="20"/>
    </row>
    <row r="250" spans="7:7" ht="15.75" customHeight="1" x14ac:dyDescent="0.35">
      <c r="G250" s="20"/>
    </row>
    <row r="251" spans="7:7" ht="15.75" customHeight="1" x14ac:dyDescent="0.35">
      <c r="G251" s="20"/>
    </row>
    <row r="252" spans="7:7" ht="15.75" customHeight="1" x14ac:dyDescent="0.35">
      <c r="G252" s="20"/>
    </row>
    <row r="253" spans="7:7" ht="15.75" customHeight="1" x14ac:dyDescent="0.35">
      <c r="G253" s="20"/>
    </row>
    <row r="254" spans="7:7" ht="15.75" customHeight="1" x14ac:dyDescent="0.35">
      <c r="G254" s="20"/>
    </row>
    <row r="255" spans="7:7" ht="15.75" customHeight="1" x14ac:dyDescent="0.35">
      <c r="G255" s="20"/>
    </row>
    <row r="256" spans="7:7" ht="15.75" customHeight="1" x14ac:dyDescent="0.35">
      <c r="G256" s="20"/>
    </row>
    <row r="257" spans="7:7" ht="15.75" customHeight="1" x14ac:dyDescent="0.35">
      <c r="G257" s="20"/>
    </row>
    <row r="258" spans="7:7" ht="15.75" customHeight="1" x14ac:dyDescent="0.35">
      <c r="G258" s="20"/>
    </row>
    <row r="259" spans="7:7" ht="15.75" customHeight="1" x14ac:dyDescent="0.35">
      <c r="G259" s="20"/>
    </row>
    <row r="260" spans="7:7" ht="15.75" customHeight="1" x14ac:dyDescent="0.35">
      <c r="G260" s="20"/>
    </row>
    <row r="261" spans="7:7" ht="15.75" customHeight="1" x14ac:dyDescent="0.35">
      <c r="G261" s="20"/>
    </row>
    <row r="262" spans="7:7" ht="15.75" customHeight="1" x14ac:dyDescent="0.35">
      <c r="G262" s="20"/>
    </row>
    <row r="263" spans="7:7" ht="15.75" customHeight="1" x14ac:dyDescent="0.35">
      <c r="G263" s="20"/>
    </row>
    <row r="264" spans="7:7" ht="15.75" customHeight="1" x14ac:dyDescent="0.35">
      <c r="G264" s="20"/>
    </row>
    <row r="265" spans="7:7" ht="15.75" customHeight="1" x14ac:dyDescent="0.35">
      <c r="G265" s="20"/>
    </row>
    <row r="266" spans="7:7" ht="15.75" customHeight="1" x14ac:dyDescent="0.35">
      <c r="G266" s="20"/>
    </row>
    <row r="267" spans="7:7" ht="15.75" customHeight="1" x14ac:dyDescent="0.35">
      <c r="G267" s="20"/>
    </row>
    <row r="268" spans="7:7" ht="15.75" customHeight="1" x14ac:dyDescent="0.35">
      <c r="G268" s="20"/>
    </row>
    <row r="269" spans="7:7" ht="15.75" customHeight="1" x14ac:dyDescent="0.35">
      <c r="G269" s="20"/>
    </row>
    <row r="270" spans="7:7" ht="15.75" customHeight="1" x14ac:dyDescent="0.35">
      <c r="G270" s="20"/>
    </row>
    <row r="271" spans="7:7" ht="15.75" customHeight="1" x14ac:dyDescent="0.35">
      <c r="G271" s="20"/>
    </row>
    <row r="272" spans="7:7" ht="15.75" customHeight="1" x14ac:dyDescent="0.35">
      <c r="G272" s="20"/>
    </row>
    <row r="273" spans="7:7" ht="15.75" customHeight="1" x14ac:dyDescent="0.35">
      <c r="G273" s="20"/>
    </row>
    <row r="274" spans="7:7" ht="15.75" customHeight="1" x14ac:dyDescent="0.35">
      <c r="G274" s="20"/>
    </row>
    <row r="275" spans="7:7" ht="15.75" customHeight="1" x14ac:dyDescent="0.35">
      <c r="G275" s="20"/>
    </row>
    <row r="276" spans="7:7" ht="15.75" customHeight="1" x14ac:dyDescent="0.35">
      <c r="G276" s="20"/>
    </row>
    <row r="277" spans="7:7" ht="15.75" customHeight="1" x14ac:dyDescent="0.35">
      <c r="G277" s="20"/>
    </row>
    <row r="278" spans="7:7" ht="15.75" customHeight="1" x14ac:dyDescent="0.35">
      <c r="G278" s="20"/>
    </row>
    <row r="279" spans="7:7" ht="15.75" customHeight="1" x14ac:dyDescent="0.35">
      <c r="G279" s="20"/>
    </row>
    <row r="280" spans="7:7" ht="15.75" customHeight="1" x14ac:dyDescent="0.35">
      <c r="G280" s="20"/>
    </row>
    <row r="281" spans="7:7" ht="15.75" customHeight="1" x14ac:dyDescent="0.35">
      <c r="G281" s="20"/>
    </row>
    <row r="282" spans="7:7" ht="15.75" customHeight="1" x14ac:dyDescent="0.35">
      <c r="G282" s="20"/>
    </row>
    <row r="283" spans="7:7" ht="15.75" customHeight="1" x14ac:dyDescent="0.35">
      <c r="G283" s="20"/>
    </row>
    <row r="284" spans="7:7" ht="15.75" customHeight="1" x14ac:dyDescent="0.35">
      <c r="G284" s="20"/>
    </row>
    <row r="285" spans="7:7" ht="15.75" customHeight="1" x14ac:dyDescent="0.35">
      <c r="G285" s="20"/>
    </row>
    <row r="286" spans="7:7" ht="15.75" customHeight="1" x14ac:dyDescent="0.35">
      <c r="G286" s="20"/>
    </row>
    <row r="287" spans="7:7" ht="15.75" customHeight="1" x14ac:dyDescent="0.35">
      <c r="G287" s="20"/>
    </row>
    <row r="288" spans="7:7" ht="15.75" customHeight="1" x14ac:dyDescent="0.35">
      <c r="G288" s="20"/>
    </row>
    <row r="289" spans="7:7" ht="15.75" customHeight="1" x14ac:dyDescent="0.35">
      <c r="G289" s="20"/>
    </row>
    <row r="290" spans="7:7" ht="15.75" customHeight="1" x14ac:dyDescent="0.35">
      <c r="G290" s="20"/>
    </row>
    <row r="291" spans="7:7" ht="15.75" customHeight="1" x14ac:dyDescent="0.35">
      <c r="G291" s="20"/>
    </row>
    <row r="292" spans="7:7" ht="15.75" customHeight="1" x14ac:dyDescent="0.35">
      <c r="G292" s="20"/>
    </row>
    <row r="293" spans="7:7" ht="15.75" customHeight="1" x14ac:dyDescent="0.35">
      <c r="G293" s="20"/>
    </row>
    <row r="294" spans="7:7" ht="15.75" customHeight="1" x14ac:dyDescent="0.35">
      <c r="G294" s="20"/>
    </row>
    <row r="295" spans="7:7" ht="15.75" customHeight="1" x14ac:dyDescent="0.35">
      <c r="G295" s="20"/>
    </row>
    <row r="296" spans="7:7" ht="15.75" customHeight="1" x14ac:dyDescent="0.35">
      <c r="G296" s="20"/>
    </row>
    <row r="297" spans="7:7" ht="15.75" customHeight="1" x14ac:dyDescent="0.35">
      <c r="G297" s="20"/>
    </row>
    <row r="298" spans="7:7" ht="15.75" customHeight="1" x14ac:dyDescent="0.35">
      <c r="G298" s="20"/>
    </row>
    <row r="299" spans="7:7" ht="15.75" customHeight="1" x14ac:dyDescent="0.35">
      <c r="G299" s="20"/>
    </row>
    <row r="300" spans="7:7" ht="15.75" customHeight="1" x14ac:dyDescent="0.35">
      <c r="G300" s="20"/>
    </row>
    <row r="301" spans="7:7" ht="15.75" customHeight="1" x14ac:dyDescent="0.35">
      <c r="G301" s="20"/>
    </row>
    <row r="302" spans="7:7" ht="15.75" customHeight="1" x14ac:dyDescent="0.35">
      <c r="G302" s="20"/>
    </row>
    <row r="303" spans="7:7" ht="15.75" customHeight="1" x14ac:dyDescent="0.35">
      <c r="G303" s="20"/>
    </row>
    <row r="304" spans="7:7" ht="15.75" customHeight="1" x14ac:dyDescent="0.35">
      <c r="G304" s="20"/>
    </row>
    <row r="305" spans="7:7" ht="15.75" customHeight="1" x14ac:dyDescent="0.35">
      <c r="G305" s="20"/>
    </row>
    <row r="306" spans="7:7" ht="15.75" customHeight="1" x14ac:dyDescent="0.35">
      <c r="G306" s="20"/>
    </row>
    <row r="307" spans="7:7" ht="15.75" customHeight="1" x14ac:dyDescent="0.35">
      <c r="G307" s="20"/>
    </row>
    <row r="308" spans="7:7" ht="15.75" customHeight="1" x14ac:dyDescent="0.35">
      <c r="G308" s="20"/>
    </row>
    <row r="309" spans="7:7" ht="15.75" customHeight="1" x14ac:dyDescent="0.35">
      <c r="G309" s="20"/>
    </row>
    <row r="310" spans="7:7" ht="15.75" customHeight="1" x14ac:dyDescent="0.35">
      <c r="G310" s="20"/>
    </row>
    <row r="311" spans="7:7" ht="15.75" customHeight="1" x14ac:dyDescent="0.35">
      <c r="G311" s="20"/>
    </row>
    <row r="312" spans="7:7" ht="15.75" customHeight="1" x14ac:dyDescent="0.35">
      <c r="G312" s="20"/>
    </row>
    <row r="313" spans="7:7" ht="15.75" customHeight="1" x14ac:dyDescent="0.35">
      <c r="G313" s="20"/>
    </row>
    <row r="314" spans="7:7" ht="15.75" customHeight="1" x14ac:dyDescent="0.35">
      <c r="G314" s="20"/>
    </row>
    <row r="315" spans="7:7" ht="15.75" customHeight="1" x14ac:dyDescent="0.35">
      <c r="G315" s="20"/>
    </row>
    <row r="316" spans="7:7" ht="15.75" customHeight="1" x14ac:dyDescent="0.35">
      <c r="G316" s="20"/>
    </row>
    <row r="317" spans="7:7" ht="15.75" customHeight="1" x14ac:dyDescent="0.35">
      <c r="G317" s="20"/>
    </row>
    <row r="318" spans="7:7" ht="15.75" customHeight="1" x14ac:dyDescent="0.35">
      <c r="G318" s="20"/>
    </row>
    <row r="319" spans="7:7" ht="15.75" customHeight="1" x14ac:dyDescent="0.35">
      <c r="G319" s="20"/>
    </row>
    <row r="320" spans="7:7" ht="15.75" customHeight="1" x14ac:dyDescent="0.35">
      <c r="G320" s="20"/>
    </row>
    <row r="321" spans="7:7" ht="15.75" customHeight="1" x14ac:dyDescent="0.35">
      <c r="G321" s="20"/>
    </row>
    <row r="322" spans="7:7" ht="15.75" customHeight="1" x14ac:dyDescent="0.35">
      <c r="G322" s="20"/>
    </row>
    <row r="323" spans="7:7" ht="15.75" customHeight="1" x14ac:dyDescent="0.35">
      <c r="G323" s="20"/>
    </row>
    <row r="324" spans="7:7" ht="15.75" customHeight="1" x14ac:dyDescent="0.35">
      <c r="G324" s="20"/>
    </row>
    <row r="325" spans="7:7" ht="15.75" customHeight="1" x14ac:dyDescent="0.35">
      <c r="G325" s="20"/>
    </row>
    <row r="326" spans="7:7" ht="15.75" customHeight="1" x14ac:dyDescent="0.35">
      <c r="G326" s="20"/>
    </row>
    <row r="327" spans="7:7" ht="15.75" customHeight="1" x14ac:dyDescent="0.35">
      <c r="G327" s="20"/>
    </row>
    <row r="328" spans="7:7" ht="15.75" customHeight="1" x14ac:dyDescent="0.35">
      <c r="G328" s="20"/>
    </row>
    <row r="329" spans="7:7" ht="15.75" customHeight="1" x14ac:dyDescent="0.35">
      <c r="G329" s="20"/>
    </row>
    <row r="330" spans="7:7" ht="15.75" customHeight="1" x14ac:dyDescent="0.35">
      <c r="G330" s="20"/>
    </row>
    <row r="331" spans="7:7" ht="15.75" customHeight="1" x14ac:dyDescent="0.35">
      <c r="G331" s="20"/>
    </row>
    <row r="332" spans="7:7" ht="15.75" customHeight="1" x14ac:dyDescent="0.35">
      <c r="G332" s="20"/>
    </row>
    <row r="333" spans="7:7" ht="15.75" customHeight="1" x14ac:dyDescent="0.35">
      <c r="G333" s="20"/>
    </row>
    <row r="334" spans="7:7" ht="15.75" customHeight="1" x14ac:dyDescent="0.35">
      <c r="G334" s="20"/>
    </row>
    <row r="335" spans="7:7" ht="15.75" customHeight="1" x14ac:dyDescent="0.35">
      <c r="G335" s="20"/>
    </row>
    <row r="336" spans="7:7" ht="15.75" customHeight="1" x14ac:dyDescent="0.35">
      <c r="G336" s="20"/>
    </row>
    <row r="337" spans="7:7" ht="15.75" customHeight="1" x14ac:dyDescent="0.35">
      <c r="G337" s="20"/>
    </row>
    <row r="338" spans="7:7" ht="15.75" customHeight="1" x14ac:dyDescent="0.35">
      <c r="G338" s="20"/>
    </row>
    <row r="339" spans="7:7" ht="15.75" customHeight="1" x14ac:dyDescent="0.35">
      <c r="G339" s="20"/>
    </row>
    <row r="340" spans="7:7" ht="15.75" customHeight="1" x14ac:dyDescent="0.35">
      <c r="G340" s="20"/>
    </row>
    <row r="341" spans="7:7" ht="15.75" customHeight="1" x14ac:dyDescent="0.35">
      <c r="G341" s="20"/>
    </row>
    <row r="342" spans="7:7" ht="15.75" customHeight="1" x14ac:dyDescent="0.35">
      <c r="G342" s="20"/>
    </row>
    <row r="343" spans="7:7" ht="15.75" customHeight="1" x14ac:dyDescent="0.35">
      <c r="G343" s="20"/>
    </row>
    <row r="344" spans="7:7" ht="15.75" customHeight="1" x14ac:dyDescent="0.35">
      <c r="G344" s="20"/>
    </row>
    <row r="345" spans="7:7" ht="15.75" customHeight="1" x14ac:dyDescent="0.35">
      <c r="G345" s="20"/>
    </row>
    <row r="346" spans="7:7" ht="15.75" customHeight="1" x14ac:dyDescent="0.35">
      <c r="G346" s="20"/>
    </row>
    <row r="347" spans="7:7" ht="15.75" customHeight="1" x14ac:dyDescent="0.35">
      <c r="G347" s="20"/>
    </row>
    <row r="348" spans="7:7" ht="15.75" customHeight="1" x14ac:dyDescent="0.35">
      <c r="G348" s="20"/>
    </row>
    <row r="349" spans="7:7" ht="15.75" customHeight="1" x14ac:dyDescent="0.35">
      <c r="G349" s="20"/>
    </row>
    <row r="350" spans="7:7" ht="15.75" customHeight="1" x14ac:dyDescent="0.35">
      <c r="G350" s="20"/>
    </row>
    <row r="351" spans="7:7" ht="15.75" customHeight="1" x14ac:dyDescent="0.35">
      <c r="G351" s="20"/>
    </row>
    <row r="352" spans="7:7" ht="15.75" customHeight="1" x14ac:dyDescent="0.35">
      <c r="G352" s="20"/>
    </row>
    <row r="353" spans="7:7" ht="15.75" customHeight="1" x14ac:dyDescent="0.35">
      <c r="G353" s="20"/>
    </row>
    <row r="354" spans="7:7" ht="15.75" customHeight="1" x14ac:dyDescent="0.35">
      <c r="G354" s="20"/>
    </row>
    <row r="355" spans="7:7" ht="15.75" customHeight="1" x14ac:dyDescent="0.35">
      <c r="G355" s="20"/>
    </row>
    <row r="356" spans="7:7" ht="15.75" customHeight="1" x14ac:dyDescent="0.35">
      <c r="G356" s="20"/>
    </row>
    <row r="357" spans="7:7" ht="15.75" customHeight="1" x14ac:dyDescent="0.35">
      <c r="G357" s="20"/>
    </row>
    <row r="358" spans="7:7" ht="15.75" customHeight="1" x14ac:dyDescent="0.35">
      <c r="G358" s="20"/>
    </row>
    <row r="359" spans="7:7" ht="15.75" customHeight="1" x14ac:dyDescent="0.35">
      <c r="G359" s="20"/>
    </row>
    <row r="360" spans="7:7" ht="15.75" customHeight="1" x14ac:dyDescent="0.35">
      <c r="G360" s="20"/>
    </row>
    <row r="361" spans="7:7" ht="15.75" customHeight="1" x14ac:dyDescent="0.35">
      <c r="G361" s="20"/>
    </row>
    <row r="362" spans="7:7" ht="15.75" customHeight="1" x14ac:dyDescent="0.35">
      <c r="G362" s="20"/>
    </row>
    <row r="363" spans="7:7" ht="15.75" customHeight="1" x14ac:dyDescent="0.35">
      <c r="G363" s="20"/>
    </row>
    <row r="364" spans="7:7" ht="15.75" customHeight="1" x14ac:dyDescent="0.35">
      <c r="G364" s="20"/>
    </row>
    <row r="365" spans="7:7" ht="15.75" customHeight="1" x14ac:dyDescent="0.35">
      <c r="G365" s="20"/>
    </row>
    <row r="366" spans="7:7" ht="15.75" customHeight="1" x14ac:dyDescent="0.35">
      <c r="G366" s="20"/>
    </row>
    <row r="367" spans="7:7" ht="15.75" customHeight="1" x14ac:dyDescent="0.35">
      <c r="G367" s="20"/>
    </row>
    <row r="368" spans="7:7" ht="15.75" customHeight="1" x14ac:dyDescent="0.35">
      <c r="G368" s="20"/>
    </row>
    <row r="369" spans="7:7" ht="15.75" customHeight="1" x14ac:dyDescent="0.35">
      <c r="G369" s="20"/>
    </row>
    <row r="370" spans="7:7" ht="15.75" customHeight="1" x14ac:dyDescent="0.35">
      <c r="G370" s="20"/>
    </row>
    <row r="371" spans="7:7" ht="15.75" customHeight="1" x14ac:dyDescent="0.35">
      <c r="G371" s="20"/>
    </row>
    <row r="372" spans="7:7" ht="15.75" customHeight="1" x14ac:dyDescent="0.35">
      <c r="G372" s="20"/>
    </row>
    <row r="373" spans="7:7" ht="15.75" customHeight="1" x14ac:dyDescent="0.35">
      <c r="G373" s="20"/>
    </row>
    <row r="374" spans="7:7" ht="15.75" customHeight="1" x14ac:dyDescent="0.35">
      <c r="G374" s="20"/>
    </row>
    <row r="375" spans="7:7" ht="15.75" customHeight="1" x14ac:dyDescent="0.35">
      <c r="G375" s="20"/>
    </row>
    <row r="376" spans="7:7" ht="15.75" customHeight="1" x14ac:dyDescent="0.35">
      <c r="G376" s="20"/>
    </row>
    <row r="377" spans="7:7" ht="15.75" customHeight="1" x14ac:dyDescent="0.35">
      <c r="G377" s="20"/>
    </row>
    <row r="378" spans="7:7" ht="15.75" customHeight="1" x14ac:dyDescent="0.35">
      <c r="G378" s="20"/>
    </row>
    <row r="379" spans="7:7" ht="15.75" customHeight="1" x14ac:dyDescent="0.35">
      <c r="G379" s="20"/>
    </row>
    <row r="380" spans="7:7" ht="15.75" customHeight="1" x14ac:dyDescent="0.35">
      <c r="G380" s="20"/>
    </row>
    <row r="381" spans="7:7" ht="15.75" customHeight="1" x14ac:dyDescent="0.35">
      <c r="G381" s="20"/>
    </row>
    <row r="382" spans="7:7" ht="15.75" customHeight="1" x14ac:dyDescent="0.35">
      <c r="G382" s="20"/>
    </row>
    <row r="383" spans="7:7" ht="15.75" customHeight="1" x14ac:dyDescent="0.35">
      <c r="G383" s="20"/>
    </row>
    <row r="384" spans="7:7" ht="15.75" customHeight="1" x14ac:dyDescent="0.35">
      <c r="G384" s="20"/>
    </row>
    <row r="385" spans="7:7" ht="15.75" customHeight="1" x14ac:dyDescent="0.35">
      <c r="G385" s="20"/>
    </row>
    <row r="386" spans="7:7" ht="15.75" customHeight="1" x14ac:dyDescent="0.35">
      <c r="G386" s="20"/>
    </row>
    <row r="387" spans="7:7" ht="15.75" customHeight="1" x14ac:dyDescent="0.35">
      <c r="G387" s="20"/>
    </row>
    <row r="388" spans="7:7" ht="15.75" customHeight="1" x14ac:dyDescent="0.35">
      <c r="G388" s="20"/>
    </row>
    <row r="389" spans="7:7" ht="15.75" customHeight="1" x14ac:dyDescent="0.35">
      <c r="G389" s="20"/>
    </row>
    <row r="390" spans="7:7" ht="15.75" customHeight="1" x14ac:dyDescent="0.35">
      <c r="G390" s="20"/>
    </row>
    <row r="391" spans="7:7" ht="15.75" customHeight="1" x14ac:dyDescent="0.35">
      <c r="G391" s="20"/>
    </row>
    <row r="392" spans="7:7" ht="15.75" customHeight="1" x14ac:dyDescent="0.35">
      <c r="G392" s="20"/>
    </row>
    <row r="393" spans="7:7" ht="15.75" customHeight="1" x14ac:dyDescent="0.35">
      <c r="G393" s="20"/>
    </row>
    <row r="394" spans="7:7" ht="15.75" customHeight="1" x14ac:dyDescent="0.35">
      <c r="G394" s="20"/>
    </row>
    <row r="395" spans="7:7" ht="15.75" customHeight="1" x14ac:dyDescent="0.35">
      <c r="G395" s="20"/>
    </row>
    <row r="396" spans="7:7" ht="15.75" customHeight="1" x14ac:dyDescent="0.35">
      <c r="G396" s="20"/>
    </row>
    <row r="397" spans="7:7" ht="15.75" customHeight="1" x14ac:dyDescent="0.35">
      <c r="G397" s="20"/>
    </row>
    <row r="398" spans="7:7" ht="15.75" customHeight="1" x14ac:dyDescent="0.35">
      <c r="G398" s="20"/>
    </row>
    <row r="399" spans="7:7" ht="15.75" customHeight="1" x14ac:dyDescent="0.35">
      <c r="G399" s="20"/>
    </row>
    <row r="400" spans="7:7" ht="15.75" customHeight="1" x14ac:dyDescent="0.35">
      <c r="G400" s="20"/>
    </row>
    <row r="401" spans="7:7" ht="15.75" customHeight="1" x14ac:dyDescent="0.35">
      <c r="G401" s="20"/>
    </row>
    <row r="402" spans="7:7" ht="15.75" customHeight="1" x14ac:dyDescent="0.35">
      <c r="G402" s="20"/>
    </row>
    <row r="403" spans="7:7" ht="15.75" customHeight="1" x14ac:dyDescent="0.35">
      <c r="G403" s="20"/>
    </row>
    <row r="404" spans="7:7" ht="15.75" customHeight="1" x14ac:dyDescent="0.35">
      <c r="G404" s="20"/>
    </row>
    <row r="405" spans="7:7" ht="15.75" customHeight="1" x14ac:dyDescent="0.35">
      <c r="G405" s="20"/>
    </row>
    <row r="406" spans="7:7" ht="15.75" customHeight="1" x14ac:dyDescent="0.35">
      <c r="G406" s="20"/>
    </row>
    <row r="407" spans="7:7" ht="15.75" customHeight="1" x14ac:dyDescent="0.35">
      <c r="G407" s="20"/>
    </row>
    <row r="408" spans="7:7" ht="15.75" customHeight="1" x14ac:dyDescent="0.35">
      <c r="G408" s="20"/>
    </row>
    <row r="409" spans="7:7" ht="15.75" customHeight="1" x14ac:dyDescent="0.35">
      <c r="G409" s="20"/>
    </row>
    <row r="410" spans="7:7" ht="15.75" customHeight="1" x14ac:dyDescent="0.35">
      <c r="G410" s="20"/>
    </row>
    <row r="411" spans="7:7" ht="15.75" customHeight="1" x14ac:dyDescent="0.35">
      <c r="G411" s="20"/>
    </row>
    <row r="412" spans="7:7" ht="15.75" customHeight="1" x14ac:dyDescent="0.35">
      <c r="G412" s="20"/>
    </row>
    <row r="413" spans="7:7" ht="15.75" customHeight="1" x14ac:dyDescent="0.35">
      <c r="G413" s="20"/>
    </row>
    <row r="414" spans="7:7" ht="15.75" customHeight="1" x14ac:dyDescent="0.35">
      <c r="G414" s="20"/>
    </row>
    <row r="415" spans="7:7" ht="15.75" customHeight="1" x14ac:dyDescent="0.35">
      <c r="G415" s="20"/>
    </row>
    <row r="416" spans="7:7" ht="15.75" customHeight="1" x14ac:dyDescent="0.35">
      <c r="G416" s="20"/>
    </row>
    <row r="417" spans="7:7" ht="15.75" customHeight="1" x14ac:dyDescent="0.35">
      <c r="G417" s="20"/>
    </row>
    <row r="418" spans="7:7" ht="15.75" customHeight="1" x14ac:dyDescent="0.35">
      <c r="G418" s="20"/>
    </row>
    <row r="419" spans="7:7" ht="15.75" customHeight="1" x14ac:dyDescent="0.35">
      <c r="G419" s="20"/>
    </row>
    <row r="420" spans="7:7" ht="15.75" customHeight="1" x14ac:dyDescent="0.35">
      <c r="G420" s="20"/>
    </row>
    <row r="421" spans="7:7" ht="15.75" customHeight="1" x14ac:dyDescent="0.35">
      <c r="G421" s="20"/>
    </row>
    <row r="422" spans="7:7" ht="15.75" customHeight="1" x14ac:dyDescent="0.35">
      <c r="G422" s="20"/>
    </row>
    <row r="423" spans="7:7" ht="15.75" customHeight="1" x14ac:dyDescent="0.35">
      <c r="G423" s="20"/>
    </row>
    <row r="424" spans="7:7" ht="15.75" customHeight="1" x14ac:dyDescent="0.35">
      <c r="G424" s="20"/>
    </row>
    <row r="425" spans="7:7" ht="15.75" customHeight="1" x14ac:dyDescent="0.35">
      <c r="G425" s="20"/>
    </row>
    <row r="426" spans="7:7" ht="15.75" customHeight="1" x14ac:dyDescent="0.35">
      <c r="G426" s="20"/>
    </row>
    <row r="427" spans="7:7" ht="15.75" customHeight="1" x14ac:dyDescent="0.35">
      <c r="G427" s="20"/>
    </row>
    <row r="428" spans="7:7" ht="15.75" customHeight="1" x14ac:dyDescent="0.35">
      <c r="G428" s="20"/>
    </row>
    <row r="429" spans="7:7" ht="15.75" customHeight="1" x14ac:dyDescent="0.35">
      <c r="G429" s="20"/>
    </row>
    <row r="430" spans="7:7" ht="15.75" customHeight="1" x14ac:dyDescent="0.35">
      <c r="G430" s="20"/>
    </row>
    <row r="431" spans="7:7" ht="15.75" customHeight="1" x14ac:dyDescent="0.35">
      <c r="G431" s="20"/>
    </row>
    <row r="432" spans="7:7" ht="15.75" customHeight="1" x14ac:dyDescent="0.35">
      <c r="G432" s="20"/>
    </row>
    <row r="433" spans="7:7" ht="15.75" customHeight="1" x14ac:dyDescent="0.35">
      <c r="G433" s="20"/>
    </row>
    <row r="434" spans="7:7" ht="15.75" customHeight="1" x14ac:dyDescent="0.35">
      <c r="G434" s="20"/>
    </row>
    <row r="435" spans="7:7" ht="15.75" customHeight="1" x14ac:dyDescent="0.35">
      <c r="G435" s="20"/>
    </row>
    <row r="436" spans="7:7" ht="15.75" customHeight="1" x14ac:dyDescent="0.35">
      <c r="G436" s="20"/>
    </row>
    <row r="437" spans="7:7" ht="15.75" customHeight="1" x14ac:dyDescent="0.35">
      <c r="G437" s="20"/>
    </row>
    <row r="438" spans="7:7" ht="15.75" customHeight="1" x14ac:dyDescent="0.35">
      <c r="G438" s="20"/>
    </row>
    <row r="439" spans="7:7" ht="15.75" customHeight="1" x14ac:dyDescent="0.35">
      <c r="G439" s="20"/>
    </row>
    <row r="440" spans="7:7" ht="15.75" customHeight="1" x14ac:dyDescent="0.35">
      <c r="G440" s="20"/>
    </row>
    <row r="441" spans="7:7" ht="15.75" customHeight="1" x14ac:dyDescent="0.35">
      <c r="G441" s="20"/>
    </row>
    <row r="442" spans="7:7" ht="15.75" customHeight="1" x14ac:dyDescent="0.35">
      <c r="G442" s="20"/>
    </row>
    <row r="443" spans="7:7" ht="15.75" customHeight="1" x14ac:dyDescent="0.35">
      <c r="G443" s="20"/>
    </row>
    <row r="444" spans="7:7" ht="15.75" customHeight="1" x14ac:dyDescent="0.35">
      <c r="G444" s="20"/>
    </row>
    <row r="445" spans="7:7" ht="15.75" customHeight="1" x14ac:dyDescent="0.35">
      <c r="G445" s="20"/>
    </row>
    <row r="446" spans="7:7" ht="15.75" customHeight="1" x14ac:dyDescent="0.35">
      <c r="G446" s="20"/>
    </row>
    <row r="447" spans="7:7" ht="15.75" customHeight="1" x14ac:dyDescent="0.35">
      <c r="G447" s="20"/>
    </row>
    <row r="448" spans="7:7" ht="15.75" customHeight="1" x14ac:dyDescent="0.35">
      <c r="G448" s="20"/>
    </row>
    <row r="449" spans="7:7" ht="15.75" customHeight="1" x14ac:dyDescent="0.35">
      <c r="G449" s="20"/>
    </row>
    <row r="450" spans="7:7" ht="15.75" customHeight="1" x14ac:dyDescent="0.35">
      <c r="G450" s="20"/>
    </row>
    <row r="451" spans="7:7" ht="15.75" customHeight="1" x14ac:dyDescent="0.35">
      <c r="G451" s="20"/>
    </row>
    <row r="452" spans="7:7" ht="15.75" customHeight="1" x14ac:dyDescent="0.35">
      <c r="G452" s="20"/>
    </row>
    <row r="453" spans="7:7" ht="15.75" customHeight="1" x14ac:dyDescent="0.35">
      <c r="G453" s="20"/>
    </row>
    <row r="454" spans="7:7" ht="15.75" customHeight="1" x14ac:dyDescent="0.35">
      <c r="G454" s="20"/>
    </row>
    <row r="455" spans="7:7" ht="15.75" customHeight="1" x14ac:dyDescent="0.35">
      <c r="G455" s="20"/>
    </row>
    <row r="456" spans="7:7" ht="15.75" customHeight="1" x14ac:dyDescent="0.35">
      <c r="G456" s="20"/>
    </row>
    <row r="457" spans="7:7" ht="15.75" customHeight="1" x14ac:dyDescent="0.35">
      <c r="G457" s="20"/>
    </row>
    <row r="458" spans="7:7" ht="15.75" customHeight="1" x14ac:dyDescent="0.35">
      <c r="G458" s="20"/>
    </row>
    <row r="459" spans="7:7" ht="15.75" customHeight="1" x14ac:dyDescent="0.35">
      <c r="G459" s="20"/>
    </row>
    <row r="460" spans="7:7" ht="15.75" customHeight="1" x14ac:dyDescent="0.35">
      <c r="G460" s="20"/>
    </row>
    <row r="461" spans="7:7" ht="15.75" customHeight="1" x14ac:dyDescent="0.35">
      <c r="G461" s="20"/>
    </row>
    <row r="462" spans="7:7" ht="15.75" customHeight="1" x14ac:dyDescent="0.35">
      <c r="G462" s="20"/>
    </row>
    <row r="463" spans="7:7" ht="15.75" customHeight="1" x14ac:dyDescent="0.35">
      <c r="G463" s="20"/>
    </row>
    <row r="464" spans="7:7" ht="15.75" customHeight="1" x14ac:dyDescent="0.35">
      <c r="G464" s="20"/>
    </row>
    <row r="465" spans="7:7" ht="15.75" customHeight="1" x14ac:dyDescent="0.35">
      <c r="G465" s="20"/>
    </row>
    <row r="466" spans="7:7" ht="15.75" customHeight="1" x14ac:dyDescent="0.35">
      <c r="G466" s="20"/>
    </row>
    <row r="467" spans="7:7" ht="15.75" customHeight="1" x14ac:dyDescent="0.35">
      <c r="G467" s="20"/>
    </row>
    <row r="468" spans="7:7" ht="15.75" customHeight="1" x14ac:dyDescent="0.35">
      <c r="G468" s="20"/>
    </row>
    <row r="469" spans="7:7" ht="15.75" customHeight="1" x14ac:dyDescent="0.35">
      <c r="G469" s="20"/>
    </row>
    <row r="470" spans="7:7" ht="15.75" customHeight="1" x14ac:dyDescent="0.35">
      <c r="G470" s="20"/>
    </row>
    <row r="471" spans="7:7" ht="15.75" customHeight="1" x14ac:dyDescent="0.35">
      <c r="G471" s="20"/>
    </row>
    <row r="472" spans="7:7" ht="15.75" customHeight="1" x14ac:dyDescent="0.35">
      <c r="G472" s="20"/>
    </row>
    <row r="473" spans="7:7" ht="15.75" customHeight="1" x14ac:dyDescent="0.35">
      <c r="G473" s="20"/>
    </row>
    <row r="474" spans="7:7" ht="15.75" customHeight="1" x14ac:dyDescent="0.35">
      <c r="G474" s="20"/>
    </row>
    <row r="475" spans="7:7" ht="15.75" customHeight="1" x14ac:dyDescent="0.35">
      <c r="G475" s="20"/>
    </row>
    <row r="476" spans="7:7" ht="15.75" customHeight="1" x14ac:dyDescent="0.35">
      <c r="G476" s="20"/>
    </row>
    <row r="477" spans="7:7" ht="15.75" customHeight="1" x14ac:dyDescent="0.35">
      <c r="G477" s="20"/>
    </row>
    <row r="478" spans="7:7" ht="15.75" customHeight="1" x14ac:dyDescent="0.35">
      <c r="G478" s="20"/>
    </row>
    <row r="479" spans="7:7" ht="15.75" customHeight="1" x14ac:dyDescent="0.35">
      <c r="G479" s="20"/>
    </row>
    <row r="480" spans="7:7" ht="15.75" customHeight="1" x14ac:dyDescent="0.35">
      <c r="G480" s="20"/>
    </row>
    <row r="481" spans="7:7" ht="15.75" customHeight="1" x14ac:dyDescent="0.35">
      <c r="G481" s="20"/>
    </row>
    <row r="482" spans="7:7" ht="15.75" customHeight="1" x14ac:dyDescent="0.35">
      <c r="G482" s="20"/>
    </row>
    <row r="483" spans="7:7" ht="15.75" customHeight="1" x14ac:dyDescent="0.35">
      <c r="G483" s="20"/>
    </row>
    <row r="484" spans="7:7" ht="15.75" customHeight="1" x14ac:dyDescent="0.35">
      <c r="G484" s="20"/>
    </row>
    <row r="485" spans="7:7" ht="15.75" customHeight="1" x14ac:dyDescent="0.35">
      <c r="G485" s="20"/>
    </row>
    <row r="486" spans="7:7" ht="15.75" customHeight="1" x14ac:dyDescent="0.35">
      <c r="G486" s="20"/>
    </row>
    <row r="487" spans="7:7" ht="15.75" customHeight="1" x14ac:dyDescent="0.35">
      <c r="G487" s="20"/>
    </row>
    <row r="488" spans="7:7" ht="15.75" customHeight="1" x14ac:dyDescent="0.35">
      <c r="G488" s="20"/>
    </row>
    <row r="489" spans="7:7" ht="15.75" customHeight="1" x14ac:dyDescent="0.35">
      <c r="G489" s="20"/>
    </row>
    <row r="490" spans="7:7" ht="15.75" customHeight="1" x14ac:dyDescent="0.35">
      <c r="G490" s="20"/>
    </row>
    <row r="491" spans="7:7" ht="15.75" customHeight="1" x14ac:dyDescent="0.35">
      <c r="G491" s="20"/>
    </row>
    <row r="492" spans="7:7" ht="15.75" customHeight="1" x14ac:dyDescent="0.35">
      <c r="G492" s="20"/>
    </row>
    <row r="493" spans="7:7" ht="15.75" customHeight="1" x14ac:dyDescent="0.35">
      <c r="G493" s="20"/>
    </row>
    <row r="494" spans="7:7" ht="15.75" customHeight="1" x14ac:dyDescent="0.35">
      <c r="G494" s="20"/>
    </row>
    <row r="495" spans="7:7" ht="15.75" customHeight="1" x14ac:dyDescent="0.35">
      <c r="G495" s="20"/>
    </row>
    <row r="496" spans="7:7" ht="15.75" customHeight="1" x14ac:dyDescent="0.35">
      <c r="G496" s="20"/>
    </row>
    <row r="497" spans="7:7" ht="15.75" customHeight="1" x14ac:dyDescent="0.35">
      <c r="G497" s="20"/>
    </row>
    <row r="498" spans="7:7" ht="15.75" customHeight="1" x14ac:dyDescent="0.35">
      <c r="G498" s="20"/>
    </row>
    <row r="499" spans="7:7" ht="15.75" customHeight="1" x14ac:dyDescent="0.35">
      <c r="G499" s="20"/>
    </row>
    <row r="500" spans="7:7" ht="15.75" customHeight="1" x14ac:dyDescent="0.35">
      <c r="G500" s="20"/>
    </row>
    <row r="501" spans="7:7" ht="15.75" customHeight="1" x14ac:dyDescent="0.35">
      <c r="G501" s="20"/>
    </row>
    <row r="502" spans="7:7" ht="15.75" customHeight="1" x14ac:dyDescent="0.35">
      <c r="G502" s="20"/>
    </row>
    <row r="503" spans="7:7" ht="15.75" customHeight="1" x14ac:dyDescent="0.35">
      <c r="G503" s="20"/>
    </row>
    <row r="504" spans="7:7" ht="15.75" customHeight="1" x14ac:dyDescent="0.35">
      <c r="G504" s="20"/>
    </row>
    <row r="505" spans="7:7" ht="15.75" customHeight="1" x14ac:dyDescent="0.35">
      <c r="G505" s="20"/>
    </row>
    <row r="506" spans="7:7" ht="15.75" customHeight="1" x14ac:dyDescent="0.35">
      <c r="G506" s="20"/>
    </row>
    <row r="507" spans="7:7" ht="15.75" customHeight="1" x14ac:dyDescent="0.35">
      <c r="G507" s="20"/>
    </row>
    <row r="508" spans="7:7" ht="15.75" customHeight="1" x14ac:dyDescent="0.35">
      <c r="G508" s="20"/>
    </row>
    <row r="509" spans="7:7" ht="15.75" customHeight="1" x14ac:dyDescent="0.35">
      <c r="G509" s="20"/>
    </row>
    <row r="510" spans="7:7" ht="15.75" customHeight="1" x14ac:dyDescent="0.35">
      <c r="G510" s="20"/>
    </row>
    <row r="511" spans="7:7" ht="15.75" customHeight="1" x14ac:dyDescent="0.35">
      <c r="G511" s="20"/>
    </row>
    <row r="512" spans="7:7" ht="15.75" customHeight="1" x14ac:dyDescent="0.35">
      <c r="G512" s="20"/>
    </row>
    <row r="513" spans="7:7" ht="15.75" customHeight="1" x14ac:dyDescent="0.35">
      <c r="G513" s="20"/>
    </row>
    <row r="514" spans="7:7" ht="15.75" customHeight="1" x14ac:dyDescent="0.35">
      <c r="G514" s="20"/>
    </row>
    <row r="515" spans="7:7" ht="15.75" customHeight="1" x14ac:dyDescent="0.35">
      <c r="G515" s="20"/>
    </row>
    <row r="516" spans="7:7" ht="15.75" customHeight="1" x14ac:dyDescent="0.35">
      <c r="G516" s="20"/>
    </row>
    <row r="517" spans="7:7" ht="15.75" customHeight="1" x14ac:dyDescent="0.35">
      <c r="G517" s="20"/>
    </row>
    <row r="518" spans="7:7" ht="15.75" customHeight="1" x14ac:dyDescent="0.35">
      <c r="G518" s="20"/>
    </row>
    <row r="519" spans="7:7" ht="15.75" customHeight="1" x14ac:dyDescent="0.35">
      <c r="G519" s="20"/>
    </row>
    <row r="520" spans="7:7" ht="15.75" customHeight="1" x14ac:dyDescent="0.35">
      <c r="G520" s="20"/>
    </row>
    <row r="521" spans="7:7" ht="15.75" customHeight="1" x14ac:dyDescent="0.35">
      <c r="G521" s="20"/>
    </row>
    <row r="522" spans="7:7" ht="15.75" customHeight="1" x14ac:dyDescent="0.35">
      <c r="G522" s="20"/>
    </row>
    <row r="523" spans="7:7" ht="15.75" customHeight="1" x14ac:dyDescent="0.35">
      <c r="G523" s="20"/>
    </row>
    <row r="524" spans="7:7" ht="15.75" customHeight="1" x14ac:dyDescent="0.35">
      <c r="G524" s="20"/>
    </row>
    <row r="525" spans="7:7" ht="15.75" customHeight="1" x14ac:dyDescent="0.35">
      <c r="G525" s="20"/>
    </row>
    <row r="526" spans="7:7" ht="15.75" customHeight="1" x14ac:dyDescent="0.35">
      <c r="G526" s="20"/>
    </row>
    <row r="527" spans="7:7" ht="15.75" customHeight="1" x14ac:dyDescent="0.35">
      <c r="G527" s="20"/>
    </row>
    <row r="528" spans="7:7" ht="15.75" customHeight="1" x14ac:dyDescent="0.35">
      <c r="G528" s="20"/>
    </row>
    <row r="529" spans="7:7" ht="15.75" customHeight="1" x14ac:dyDescent="0.35">
      <c r="G529" s="20"/>
    </row>
    <row r="530" spans="7:7" ht="15.75" customHeight="1" x14ac:dyDescent="0.35">
      <c r="G530" s="20"/>
    </row>
    <row r="531" spans="7:7" ht="15.75" customHeight="1" x14ac:dyDescent="0.35">
      <c r="G531" s="20"/>
    </row>
    <row r="532" spans="7:7" ht="15.75" customHeight="1" x14ac:dyDescent="0.35">
      <c r="G532" s="20"/>
    </row>
    <row r="533" spans="7:7" ht="15.75" customHeight="1" x14ac:dyDescent="0.35">
      <c r="G533" s="20"/>
    </row>
    <row r="534" spans="7:7" ht="15.75" customHeight="1" x14ac:dyDescent="0.35">
      <c r="G534" s="20"/>
    </row>
    <row r="535" spans="7:7" ht="15.75" customHeight="1" x14ac:dyDescent="0.35">
      <c r="G535" s="20"/>
    </row>
    <row r="536" spans="7:7" ht="15.75" customHeight="1" x14ac:dyDescent="0.35">
      <c r="G536" s="20"/>
    </row>
    <row r="537" spans="7:7" ht="15.75" customHeight="1" x14ac:dyDescent="0.35">
      <c r="G537" s="20"/>
    </row>
    <row r="538" spans="7:7" ht="15.75" customHeight="1" x14ac:dyDescent="0.35">
      <c r="G538" s="20"/>
    </row>
    <row r="539" spans="7:7" ht="15.75" customHeight="1" x14ac:dyDescent="0.35">
      <c r="G539" s="20"/>
    </row>
    <row r="540" spans="7:7" ht="15.75" customHeight="1" x14ac:dyDescent="0.35">
      <c r="G540" s="20"/>
    </row>
    <row r="541" spans="7:7" ht="15.75" customHeight="1" x14ac:dyDescent="0.35">
      <c r="G541" s="20"/>
    </row>
    <row r="542" spans="7:7" ht="15.75" customHeight="1" x14ac:dyDescent="0.35">
      <c r="G542" s="20"/>
    </row>
    <row r="543" spans="7:7" ht="15.75" customHeight="1" x14ac:dyDescent="0.35">
      <c r="G543" s="20"/>
    </row>
    <row r="544" spans="7:7" ht="15.75" customHeight="1" x14ac:dyDescent="0.35">
      <c r="G544" s="20"/>
    </row>
    <row r="545" spans="7:7" ht="15.75" customHeight="1" x14ac:dyDescent="0.35">
      <c r="G545" s="20"/>
    </row>
    <row r="546" spans="7:7" ht="15.75" customHeight="1" x14ac:dyDescent="0.35">
      <c r="G546" s="20"/>
    </row>
    <row r="547" spans="7:7" ht="15.75" customHeight="1" x14ac:dyDescent="0.35">
      <c r="G547" s="20"/>
    </row>
    <row r="548" spans="7:7" ht="15.75" customHeight="1" x14ac:dyDescent="0.35">
      <c r="G548" s="20"/>
    </row>
    <row r="549" spans="7:7" ht="15.75" customHeight="1" x14ac:dyDescent="0.35">
      <c r="G549" s="20"/>
    </row>
    <row r="550" spans="7:7" ht="15.75" customHeight="1" x14ac:dyDescent="0.35">
      <c r="G550" s="20"/>
    </row>
    <row r="551" spans="7:7" ht="15.75" customHeight="1" x14ac:dyDescent="0.35">
      <c r="G551" s="20"/>
    </row>
    <row r="552" spans="7:7" ht="15.75" customHeight="1" x14ac:dyDescent="0.35">
      <c r="G552" s="20"/>
    </row>
    <row r="553" spans="7:7" ht="15.75" customHeight="1" x14ac:dyDescent="0.35">
      <c r="G553" s="20"/>
    </row>
    <row r="554" spans="7:7" ht="15.75" customHeight="1" x14ac:dyDescent="0.35">
      <c r="G554" s="20"/>
    </row>
    <row r="555" spans="7:7" ht="15.75" customHeight="1" x14ac:dyDescent="0.35">
      <c r="G555" s="20"/>
    </row>
    <row r="556" spans="7:7" ht="15.75" customHeight="1" x14ac:dyDescent="0.35">
      <c r="G556" s="20"/>
    </row>
    <row r="557" spans="7:7" ht="15.75" customHeight="1" x14ac:dyDescent="0.35">
      <c r="G557" s="20"/>
    </row>
    <row r="558" spans="7:7" ht="15.75" customHeight="1" x14ac:dyDescent="0.35">
      <c r="G558" s="20"/>
    </row>
    <row r="559" spans="7:7" ht="15.75" customHeight="1" x14ac:dyDescent="0.35">
      <c r="G559" s="20"/>
    </row>
    <row r="560" spans="7:7" ht="15.75" customHeight="1" x14ac:dyDescent="0.35">
      <c r="G560" s="20"/>
    </row>
    <row r="561" spans="7:7" ht="15.75" customHeight="1" x14ac:dyDescent="0.35">
      <c r="G561" s="20"/>
    </row>
    <row r="562" spans="7:7" ht="15.75" customHeight="1" x14ac:dyDescent="0.35">
      <c r="G562" s="20"/>
    </row>
    <row r="563" spans="7:7" ht="15.75" customHeight="1" x14ac:dyDescent="0.35">
      <c r="G563" s="20"/>
    </row>
    <row r="564" spans="7:7" ht="15.75" customHeight="1" x14ac:dyDescent="0.35">
      <c r="G564" s="20"/>
    </row>
    <row r="565" spans="7:7" ht="15.75" customHeight="1" x14ac:dyDescent="0.35">
      <c r="G565" s="20"/>
    </row>
    <row r="566" spans="7:7" ht="15.75" customHeight="1" x14ac:dyDescent="0.35">
      <c r="G566" s="20"/>
    </row>
    <row r="567" spans="7:7" ht="15.75" customHeight="1" x14ac:dyDescent="0.35">
      <c r="G567" s="20"/>
    </row>
    <row r="568" spans="7:7" ht="15.75" customHeight="1" x14ac:dyDescent="0.35">
      <c r="G568" s="20"/>
    </row>
    <row r="569" spans="7:7" ht="15.75" customHeight="1" x14ac:dyDescent="0.35">
      <c r="G569" s="20"/>
    </row>
    <row r="570" spans="7:7" ht="15.75" customHeight="1" x14ac:dyDescent="0.35">
      <c r="G570" s="20"/>
    </row>
    <row r="571" spans="7:7" ht="15.75" customHeight="1" x14ac:dyDescent="0.35">
      <c r="G571" s="20"/>
    </row>
    <row r="572" spans="7:7" ht="15.75" customHeight="1" x14ac:dyDescent="0.35">
      <c r="G572" s="20"/>
    </row>
    <row r="573" spans="7:7" ht="15.75" customHeight="1" x14ac:dyDescent="0.35">
      <c r="G573" s="20"/>
    </row>
    <row r="574" spans="7:7" ht="15.75" customHeight="1" x14ac:dyDescent="0.35">
      <c r="G574" s="20"/>
    </row>
    <row r="575" spans="7:7" ht="15.75" customHeight="1" x14ac:dyDescent="0.35">
      <c r="G575" s="20"/>
    </row>
    <row r="576" spans="7:7" ht="15.75" customHeight="1" x14ac:dyDescent="0.35">
      <c r="G576" s="20"/>
    </row>
    <row r="577" spans="7:7" ht="15.75" customHeight="1" x14ac:dyDescent="0.35">
      <c r="G577" s="20"/>
    </row>
    <row r="578" spans="7:7" ht="15.75" customHeight="1" x14ac:dyDescent="0.35">
      <c r="G578" s="20"/>
    </row>
    <row r="579" spans="7:7" ht="15.75" customHeight="1" x14ac:dyDescent="0.35">
      <c r="G579" s="20"/>
    </row>
    <row r="580" spans="7:7" ht="15.75" customHeight="1" x14ac:dyDescent="0.35">
      <c r="G580" s="20"/>
    </row>
    <row r="581" spans="7:7" ht="15.75" customHeight="1" x14ac:dyDescent="0.35">
      <c r="G581" s="20"/>
    </row>
    <row r="582" spans="7:7" ht="15.75" customHeight="1" x14ac:dyDescent="0.35">
      <c r="G582" s="20"/>
    </row>
    <row r="583" spans="7:7" ht="15.75" customHeight="1" x14ac:dyDescent="0.35">
      <c r="G583" s="20"/>
    </row>
    <row r="584" spans="7:7" ht="15.75" customHeight="1" x14ac:dyDescent="0.35">
      <c r="G584" s="20"/>
    </row>
    <row r="585" spans="7:7" ht="15.75" customHeight="1" x14ac:dyDescent="0.35">
      <c r="G585" s="20"/>
    </row>
    <row r="586" spans="7:7" ht="15.75" customHeight="1" x14ac:dyDescent="0.35">
      <c r="G586" s="20"/>
    </row>
    <row r="587" spans="7:7" ht="15.75" customHeight="1" x14ac:dyDescent="0.35">
      <c r="G587" s="20"/>
    </row>
    <row r="588" spans="7:7" ht="15.75" customHeight="1" x14ac:dyDescent="0.35">
      <c r="G588" s="20"/>
    </row>
    <row r="589" spans="7:7" ht="15.75" customHeight="1" x14ac:dyDescent="0.35">
      <c r="G589" s="20"/>
    </row>
    <row r="590" spans="7:7" ht="15.75" customHeight="1" x14ac:dyDescent="0.35">
      <c r="G590" s="20"/>
    </row>
    <row r="591" spans="7:7" ht="15.75" customHeight="1" x14ac:dyDescent="0.35">
      <c r="G591" s="20"/>
    </row>
    <row r="592" spans="7:7" ht="15.75" customHeight="1" x14ac:dyDescent="0.35">
      <c r="G592" s="20"/>
    </row>
    <row r="593" spans="7:7" ht="15.75" customHeight="1" x14ac:dyDescent="0.35">
      <c r="G593" s="20"/>
    </row>
    <row r="594" spans="7:7" ht="15.75" customHeight="1" x14ac:dyDescent="0.35">
      <c r="G594" s="20"/>
    </row>
    <row r="595" spans="7:7" ht="15.75" customHeight="1" x14ac:dyDescent="0.35">
      <c r="G595" s="20"/>
    </row>
    <row r="596" spans="7:7" ht="15.75" customHeight="1" x14ac:dyDescent="0.35">
      <c r="G596" s="20"/>
    </row>
    <row r="597" spans="7:7" ht="15.75" customHeight="1" x14ac:dyDescent="0.35">
      <c r="G597" s="20"/>
    </row>
    <row r="598" spans="7:7" ht="15.75" customHeight="1" x14ac:dyDescent="0.35">
      <c r="G598" s="20"/>
    </row>
    <row r="599" spans="7:7" ht="15.75" customHeight="1" x14ac:dyDescent="0.35">
      <c r="G599" s="20"/>
    </row>
    <row r="600" spans="7:7" ht="15.75" customHeight="1" x14ac:dyDescent="0.35">
      <c r="G600" s="20"/>
    </row>
    <row r="601" spans="7:7" ht="15.75" customHeight="1" x14ac:dyDescent="0.35">
      <c r="G601" s="20"/>
    </row>
    <row r="602" spans="7:7" ht="15.75" customHeight="1" x14ac:dyDescent="0.35">
      <c r="G602" s="20"/>
    </row>
    <row r="603" spans="7:7" ht="15.75" customHeight="1" x14ac:dyDescent="0.35">
      <c r="G603" s="20"/>
    </row>
    <row r="604" spans="7:7" ht="15.75" customHeight="1" x14ac:dyDescent="0.35">
      <c r="G604" s="20"/>
    </row>
    <row r="605" spans="7:7" ht="15.75" customHeight="1" x14ac:dyDescent="0.35">
      <c r="G605" s="20"/>
    </row>
    <row r="606" spans="7:7" ht="15.75" customHeight="1" x14ac:dyDescent="0.35">
      <c r="G606" s="20"/>
    </row>
    <row r="607" spans="7:7" ht="15.75" customHeight="1" x14ac:dyDescent="0.35">
      <c r="G607" s="20"/>
    </row>
    <row r="608" spans="7:7" ht="15.75" customHeight="1" x14ac:dyDescent="0.35">
      <c r="G608" s="20"/>
    </row>
    <row r="609" spans="7:7" ht="15.75" customHeight="1" x14ac:dyDescent="0.35">
      <c r="G609" s="20"/>
    </row>
    <row r="610" spans="7:7" ht="15.75" customHeight="1" x14ac:dyDescent="0.35">
      <c r="G610" s="20"/>
    </row>
    <row r="611" spans="7:7" ht="15.75" customHeight="1" x14ac:dyDescent="0.35">
      <c r="G611" s="20"/>
    </row>
    <row r="612" spans="7:7" ht="15.75" customHeight="1" x14ac:dyDescent="0.35">
      <c r="G612" s="20"/>
    </row>
    <row r="613" spans="7:7" ht="15.75" customHeight="1" x14ac:dyDescent="0.35">
      <c r="G613" s="20"/>
    </row>
    <row r="614" spans="7:7" ht="15.75" customHeight="1" x14ac:dyDescent="0.35">
      <c r="G614" s="20"/>
    </row>
    <row r="615" spans="7:7" ht="15.75" customHeight="1" x14ac:dyDescent="0.35">
      <c r="G615" s="20"/>
    </row>
    <row r="616" spans="7:7" ht="15.75" customHeight="1" x14ac:dyDescent="0.35">
      <c r="G616" s="20"/>
    </row>
    <row r="617" spans="7:7" ht="15.75" customHeight="1" x14ac:dyDescent="0.35">
      <c r="G617" s="20"/>
    </row>
    <row r="618" spans="7:7" ht="15.75" customHeight="1" x14ac:dyDescent="0.35">
      <c r="G618" s="20"/>
    </row>
    <row r="619" spans="7:7" ht="15.75" customHeight="1" x14ac:dyDescent="0.35">
      <c r="G619" s="20"/>
    </row>
    <row r="620" spans="7:7" ht="15.75" customHeight="1" x14ac:dyDescent="0.35">
      <c r="G620" s="20"/>
    </row>
    <row r="621" spans="7:7" ht="15.75" customHeight="1" x14ac:dyDescent="0.35">
      <c r="G621" s="20"/>
    </row>
    <row r="622" spans="7:7" ht="15.75" customHeight="1" x14ac:dyDescent="0.35">
      <c r="G622" s="20"/>
    </row>
    <row r="623" spans="7:7" ht="15.75" customHeight="1" x14ac:dyDescent="0.35">
      <c r="G623" s="20"/>
    </row>
    <row r="624" spans="7:7" ht="15.75" customHeight="1" x14ac:dyDescent="0.35">
      <c r="G624" s="20"/>
    </row>
    <row r="625" spans="7:7" ht="15.75" customHeight="1" x14ac:dyDescent="0.35">
      <c r="G625" s="20"/>
    </row>
    <row r="626" spans="7:7" ht="15.75" customHeight="1" x14ac:dyDescent="0.35">
      <c r="G626" s="20"/>
    </row>
    <row r="627" spans="7:7" ht="15.75" customHeight="1" x14ac:dyDescent="0.35">
      <c r="G627" s="20"/>
    </row>
    <row r="628" spans="7:7" ht="15.75" customHeight="1" x14ac:dyDescent="0.35">
      <c r="G628" s="20"/>
    </row>
    <row r="629" spans="7:7" ht="15.75" customHeight="1" x14ac:dyDescent="0.35">
      <c r="G629" s="20"/>
    </row>
    <row r="630" spans="7:7" ht="15.75" customHeight="1" x14ac:dyDescent="0.35">
      <c r="G630" s="20"/>
    </row>
    <row r="631" spans="7:7" ht="15.75" customHeight="1" x14ac:dyDescent="0.35">
      <c r="G631" s="20"/>
    </row>
    <row r="632" spans="7:7" ht="15.75" customHeight="1" x14ac:dyDescent="0.35">
      <c r="G632" s="20"/>
    </row>
    <row r="633" spans="7:7" ht="15.75" customHeight="1" x14ac:dyDescent="0.35">
      <c r="G633" s="20"/>
    </row>
    <row r="634" spans="7:7" ht="15.75" customHeight="1" x14ac:dyDescent="0.35">
      <c r="G634" s="20"/>
    </row>
    <row r="635" spans="7:7" ht="15.75" customHeight="1" x14ac:dyDescent="0.35">
      <c r="G635" s="20"/>
    </row>
    <row r="636" spans="7:7" ht="15.75" customHeight="1" x14ac:dyDescent="0.35">
      <c r="G636" s="20"/>
    </row>
    <row r="637" spans="7:7" ht="15.75" customHeight="1" x14ac:dyDescent="0.35">
      <c r="G637" s="20"/>
    </row>
    <row r="638" spans="7:7" ht="15.75" customHeight="1" x14ac:dyDescent="0.35">
      <c r="G638" s="20"/>
    </row>
    <row r="639" spans="7:7" ht="15.75" customHeight="1" x14ac:dyDescent="0.35">
      <c r="G639" s="20"/>
    </row>
    <row r="640" spans="7:7" ht="15.75" customHeight="1" x14ac:dyDescent="0.35">
      <c r="G640" s="20"/>
    </row>
    <row r="641" spans="7:7" ht="15.75" customHeight="1" x14ac:dyDescent="0.35">
      <c r="G641" s="20"/>
    </row>
    <row r="642" spans="7:7" ht="15.75" customHeight="1" x14ac:dyDescent="0.35">
      <c r="G642" s="20"/>
    </row>
    <row r="643" spans="7:7" ht="15.75" customHeight="1" x14ac:dyDescent="0.35">
      <c r="G643" s="20"/>
    </row>
    <row r="644" spans="7:7" ht="15.75" customHeight="1" x14ac:dyDescent="0.35">
      <c r="G644" s="20"/>
    </row>
    <row r="645" spans="7:7" ht="15.75" customHeight="1" x14ac:dyDescent="0.35">
      <c r="G645" s="20"/>
    </row>
    <row r="646" spans="7:7" ht="15.75" customHeight="1" x14ac:dyDescent="0.35">
      <c r="G646" s="20"/>
    </row>
    <row r="647" spans="7:7" ht="15.75" customHeight="1" x14ac:dyDescent="0.35">
      <c r="G647" s="20"/>
    </row>
    <row r="648" spans="7:7" ht="15.75" customHeight="1" x14ac:dyDescent="0.35">
      <c r="G648" s="20"/>
    </row>
    <row r="649" spans="7:7" ht="15.75" customHeight="1" x14ac:dyDescent="0.35">
      <c r="G649" s="20"/>
    </row>
    <row r="650" spans="7:7" ht="15.75" customHeight="1" x14ac:dyDescent="0.35">
      <c r="G650" s="20"/>
    </row>
    <row r="651" spans="7:7" ht="15.75" customHeight="1" x14ac:dyDescent="0.35">
      <c r="G651" s="20"/>
    </row>
    <row r="652" spans="7:7" ht="15.75" customHeight="1" x14ac:dyDescent="0.35">
      <c r="G652" s="20"/>
    </row>
    <row r="653" spans="7:7" ht="15.75" customHeight="1" x14ac:dyDescent="0.35">
      <c r="G653" s="20"/>
    </row>
    <row r="654" spans="7:7" ht="15.75" customHeight="1" x14ac:dyDescent="0.35">
      <c r="G654" s="20"/>
    </row>
    <row r="655" spans="7:7" ht="15.75" customHeight="1" x14ac:dyDescent="0.35">
      <c r="G655" s="20"/>
    </row>
    <row r="656" spans="7:7" ht="15.75" customHeight="1" x14ac:dyDescent="0.35">
      <c r="G656" s="20"/>
    </row>
    <row r="657" spans="7:7" ht="15.75" customHeight="1" x14ac:dyDescent="0.35">
      <c r="G657" s="20"/>
    </row>
    <row r="658" spans="7:7" ht="15.75" customHeight="1" x14ac:dyDescent="0.35">
      <c r="G658" s="20"/>
    </row>
    <row r="659" spans="7:7" ht="15.75" customHeight="1" x14ac:dyDescent="0.35">
      <c r="G659" s="20"/>
    </row>
    <row r="660" spans="7:7" ht="15.75" customHeight="1" x14ac:dyDescent="0.35">
      <c r="G660" s="20"/>
    </row>
    <row r="661" spans="7:7" ht="15.75" customHeight="1" x14ac:dyDescent="0.35">
      <c r="G661" s="20"/>
    </row>
    <row r="662" spans="7:7" ht="15.75" customHeight="1" x14ac:dyDescent="0.35">
      <c r="G662" s="20"/>
    </row>
    <row r="663" spans="7:7" ht="15.75" customHeight="1" x14ac:dyDescent="0.35">
      <c r="G663" s="20"/>
    </row>
    <row r="664" spans="7:7" ht="15.75" customHeight="1" x14ac:dyDescent="0.35">
      <c r="G664" s="20"/>
    </row>
    <row r="665" spans="7:7" ht="15.75" customHeight="1" x14ac:dyDescent="0.35">
      <c r="G665" s="20"/>
    </row>
    <row r="666" spans="7:7" ht="15.75" customHeight="1" x14ac:dyDescent="0.35">
      <c r="G666" s="20"/>
    </row>
    <row r="667" spans="7:7" ht="15.75" customHeight="1" x14ac:dyDescent="0.35">
      <c r="G667" s="20"/>
    </row>
    <row r="668" spans="7:7" ht="15.75" customHeight="1" x14ac:dyDescent="0.35">
      <c r="G668" s="20"/>
    </row>
    <row r="669" spans="7:7" ht="15.75" customHeight="1" x14ac:dyDescent="0.35">
      <c r="G669" s="20"/>
    </row>
    <row r="670" spans="7:7" ht="15.75" customHeight="1" x14ac:dyDescent="0.35">
      <c r="G670" s="20"/>
    </row>
    <row r="671" spans="7:7" ht="15.75" customHeight="1" x14ac:dyDescent="0.35">
      <c r="G671" s="20"/>
    </row>
    <row r="672" spans="7:7" ht="15.75" customHeight="1" x14ac:dyDescent="0.35">
      <c r="G672" s="20"/>
    </row>
    <row r="673" spans="7:7" ht="15.75" customHeight="1" x14ac:dyDescent="0.35">
      <c r="G673" s="20"/>
    </row>
    <row r="674" spans="7:7" ht="15.75" customHeight="1" x14ac:dyDescent="0.35">
      <c r="G674" s="20"/>
    </row>
    <row r="675" spans="7:7" ht="15.75" customHeight="1" x14ac:dyDescent="0.35">
      <c r="G675" s="20"/>
    </row>
    <row r="676" spans="7:7" ht="15.75" customHeight="1" x14ac:dyDescent="0.35">
      <c r="G676" s="20"/>
    </row>
    <row r="677" spans="7:7" ht="15.75" customHeight="1" x14ac:dyDescent="0.35">
      <c r="G677" s="20"/>
    </row>
    <row r="678" spans="7:7" ht="15.75" customHeight="1" x14ac:dyDescent="0.35">
      <c r="G678" s="20"/>
    </row>
    <row r="679" spans="7:7" ht="15.75" customHeight="1" x14ac:dyDescent="0.35">
      <c r="G679" s="20"/>
    </row>
    <row r="680" spans="7:7" ht="15.75" customHeight="1" x14ac:dyDescent="0.35">
      <c r="G680" s="20"/>
    </row>
    <row r="681" spans="7:7" ht="15.75" customHeight="1" x14ac:dyDescent="0.35">
      <c r="G681" s="20"/>
    </row>
    <row r="682" spans="7:7" ht="15.75" customHeight="1" x14ac:dyDescent="0.35">
      <c r="G682" s="20"/>
    </row>
    <row r="683" spans="7:7" ht="15.75" customHeight="1" x14ac:dyDescent="0.35">
      <c r="G683" s="20"/>
    </row>
    <row r="684" spans="7:7" ht="15.75" customHeight="1" x14ac:dyDescent="0.35">
      <c r="G684" s="20"/>
    </row>
    <row r="685" spans="7:7" ht="15.75" customHeight="1" x14ac:dyDescent="0.35">
      <c r="G685" s="20"/>
    </row>
    <row r="686" spans="7:7" ht="15.75" customHeight="1" x14ac:dyDescent="0.35">
      <c r="G686" s="20"/>
    </row>
    <row r="687" spans="7:7" ht="15.75" customHeight="1" x14ac:dyDescent="0.35">
      <c r="G687" s="20"/>
    </row>
    <row r="688" spans="7:7" ht="15.75" customHeight="1" x14ac:dyDescent="0.35">
      <c r="G688" s="20"/>
    </row>
    <row r="689" spans="7:7" ht="15.75" customHeight="1" x14ac:dyDescent="0.35">
      <c r="G689" s="20"/>
    </row>
    <row r="690" spans="7:7" ht="15.75" customHeight="1" x14ac:dyDescent="0.35">
      <c r="G690" s="20"/>
    </row>
    <row r="691" spans="7:7" ht="15.75" customHeight="1" x14ac:dyDescent="0.35">
      <c r="G691" s="20"/>
    </row>
    <row r="692" spans="7:7" ht="15.75" customHeight="1" x14ac:dyDescent="0.35">
      <c r="G692" s="20"/>
    </row>
    <row r="693" spans="7:7" ht="15.75" customHeight="1" x14ac:dyDescent="0.35">
      <c r="G693" s="20"/>
    </row>
    <row r="694" spans="7:7" ht="15.75" customHeight="1" x14ac:dyDescent="0.35">
      <c r="G694" s="20"/>
    </row>
    <row r="695" spans="7:7" ht="15.75" customHeight="1" x14ac:dyDescent="0.35">
      <c r="G695" s="20"/>
    </row>
    <row r="696" spans="7:7" ht="15.75" customHeight="1" x14ac:dyDescent="0.35">
      <c r="G696" s="20"/>
    </row>
    <row r="697" spans="7:7" ht="15.75" customHeight="1" x14ac:dyDescent="0.35">
      <c r="G697" s="20"/>
    </row>
    <row r="698" spans="7:7" ht="15.75" customHeight="1" x14ac:dyDescent="0.35">
      <c r="G698" s="20"/>
    </row>
    <row r="699" spans="7:7" ht="15.75" customHeight="1" x14ac:dyDescent="0.35">
      <c r="G699" s="20"/>
    </row>
    <row r="700" spans="7:7" ht="15.75" customHeight="1" x14ac:dyDescent="0.35">
      <c r="G700" s="20"/>
    </row>
    <row r="701" spans="7:7" ht="15.75" customHeight="1" x14ac:dyDescent="0.35">
      <c r="G701" s="20"/>
    </row>
    <row r="702" spans="7:7" ht="15.75" customHeight="1" x14ac:dyDescent="0.35">
      <c r="G702" s="20"/>
    </row>
    <row r="703" spans="7:7" ht="15.75" customHeight="1" x14ac:dyDescent="0.35">
      <c r="G703" s="20"/>
    </row>
    <row r="704" spans="7:7" ht="15.75" customHeight="1" x14ac:dyDescent="0.35">
      <c r="G704" s="20"/>
    </row>
    <row r="705" spans="7:7" ht="15.75" customHeight="1" x14ac:dyDescent="0.35">
      <c r="G705" s="20"/>
    </row>
    <row r="706" spans="7:7" ht="15.75" customHeight="1" x14ac:dyDescent="0.35">
      <c r="G706" s="20"/>
    </row>
    <row r="707" spans="7:7" ht="15.75" customHeight="1" x14ac:dyDescent="0.35">
      <c r="G707" s="20"/>
    </row>
    <row r="708" spans="7:7" ht="15.75" customHeight="1" x14ac:dyDescent="0.35">
      <c r="G708" s="20"/>
    </row>
    <row r="709" spans="7:7" ht="15.75" customHeight="1" x14ac:dyDescent="0.35">
      <c r="G709" s="20"/>
    </row>
    <row r="710" spans="7:7" ht="15.75" customHeight="1" x14ac:dyDescent="0.35">
      <c r="G710" s="20"/>
    </row>
    <row r="711" spans="7:7" ht="15.75" customHeight="1" x14ac:dyDescent="0.35">
      <c r="G711" s="20"/>
    </row>
    <row r="712" spans="7:7" ht="15.75" customHeight="1" x14ac:dyDescent="0.35">
      <c r="G712" s="20"/>
    </row>
    <row r="713" spans="7:7" ht="15.75" customHeight="1" x14ac:dyDescent="0.35">
      <c r="G713" s="20"/>
    </row>
    <row r="714" spans="7:7" ht="15.75" customHeight="1" x14ac:dyDescent="0.35">
      <c r="G714" s="20"/>
    </row>
    <row r="715" spans="7:7" ht="15.75" customHeight="1" x14ac:dyDescent="0.35">
      <c r="G715" s="20"/>
    </row>
    <row r="716" spans="7:7" ht="15.75" customHeight="1" x14ac:dyDescent="0.35">
      <c r="G716" s="20"/>
    </row>
    <row r="717" spans="7:7" ht="15.75" customHeight="1" x14ac:dyDescent="0.35">
      <c r="G717" s="20"/>
    </row>
    <row r="718" spans="7:7" ht="15.75" customHeight="1" x14ac:dyDescent="0.35">
      <c r="G718" s="20"/>
    </row>
    <row r="719" spans="7:7" ht="15.75" customHeight="1" x14ac:dyDescent="0.35">
      <c r="G719" s="20"/>
    </row>
    <row r="720" spans="7:7" ht="15.75" customHeight="1" x14ac:dyDescent="0.35">
      <c r="G720" s="20"/>
    </row>
    <row r="721" spans="7:7" ht="15.75" customHeight="1" x14ac:dyDescent="0.35">
      <c r="G721" s="20"/>
    </row>
    <row r="722" spans="7:7" ht="15.75" customHeight="1" x14ac:dyDescent="0.35">
      <c r="G722" s="20"/>
    </row>
    <row r="723" spans="7:7" ht="15.75" customHeight="1" x14ac:dyDescent="0.35">
      <c r="G723" s="20"/>
    </row>
    <row r="724" spans="7:7" ht="15.75" customHeight="1" x14ac:dyDescent="0.35">
      <c r="G724" s="20"/>
    </row>
    <row r="725" spans="7:7" ht="15.75" customHeight="1" x14ac:dyDescent="0.35">
      <c r="G725" s="20"/>
    </row>
    <row r="726" spans="7:7" ht="15.75" customHeight="1" x14ac:dyDescent="0.35">
      <c r="G726" s="20"/>
    </row>
    <row r="727" spans="7:7" ht="15.75" customHeight="1" x14ac:dyDescent="0.35">
      <c r="G727" s="20"/>
    </row>
    <row r="728" spans="7:7" ht="15.75" customHeight="1" x14ac:dyDescent="0.35">
      <c r="G728" s="20"/>
    </row>
    <row r="729" spans="7:7" ht="15.75" customHeight="1" x14ac:dyDescent="0.35">
      <c r="G729" s="20"/>
    </row>
    <row r="730" spans="7:7" ht="15.75" customHeight="1" x14ac:dyDescent="0.35">
      <c r="G730" s="20"/>
    </row>
    <row r="731" spans="7:7" ht="15.75" customHeight="1" x14ac:dyDescent="0.35">
      <c r="G731" s="20"/>
    </row>
    <row r="732" spans="7:7" ht="15.75" customHeight="1" x14ac:dyDescent="0.35">
      <c r="G732" s="20"/>
    </row>
    <row r="733" spans="7:7" ht="15.75" customHeight="1" x14ac:dyDescent="0.35">
      <c r="G733" s="20"/>
    </row>
    <row r="734" spans="7:7" ht="15.75" customHeight="1" x14ac:dyDescent="0.35">
      <c r="G734" s="20"/>
    </row>
    <row r="735" spans="7:7" ht="15.75" customHeight="1" x14ac:dyDescent="0.35">
      <c r="G735" s="20"/>
    </row>
    <row r="736" spans="7:7" ht="15.75" customHeight="1" x14ac:dyDescent="0.35">
      <c r="G736" s="20"/>
    </row>
    <row r="737" spans="7:7" ht="15.75" customHeight="1" x14ac:dyDescent="0.35">
      <c r="G737" s="20"/>
    </row>
    <row r="738" spans="7:7" ht="15.75" customHeight="1" x14ac:dyDescent="0.35">
      <c r="G738" s="20"/>
    </row>
    <row r="739" spans="7:7" ht="15.75" customHeight="1" x14ac:dyDescent="0.35">
      <c r="G739" s="20"/>
    </row>
    <row r="740" spans="7:7" ht="15.75" customHeight="1" x14ac:dyDescent="0.35">
      <c r="G740" s="20"/>
    </row>
    <row r="741" spans="7:7" ht="15.75" customHeight="1" x14ac:dyDescent="0.35">
      <c r="G741" s="20"/>
    </row>
    <row r="742" spans="7:7" ht="15.75" customHeight="1" x14ac:dyDescent="0.35">
      <c r="G742" s="20"/>
    </row>
    <row r="743" spans="7:7" ht="15.75" customHeight="1" x14ac:dyDescent="0.35">
      <c r="G743" s="20"/>
    </row>
    <row r="744" spans="7:7" ht="15.75" customHeight="1" x14ac:dyDescent="0.35">
      <c r="G744" s="20"/>
    </row>
    <row r="745" spans="7:7" ht="15.75" customHeight="1" x14ac:dyDescent="0.35">
      <c r="G745" s="20"/>
    </row>
    <row r="746" spans="7:7" ht="15.75" customHeight="1" x14ac:dyDescent="0.35">
      <c r="G746" s="20"/>
    </row>
    <row r="747" spans="7:7" ht="15.75" customHeight="1" x14ac:dyDescent="0.35">
      <c r="G747" s="20"/>
    </row>
    <row r="748" spans="7:7" ht="15.75" customHeight="1" x14ac:dyDescent="0.35">
      <c r="G748" s="20"/>
    </row>
    <row r="749" spans="7:7" ht="15.75" customHeight="1" x14ac:dyDescent="0.35">
      <c r="G749" s="20"/>
    </row>
    <row r="750" spans="7:7" ht="15.75" customHeight="1" x14ac:dyDescent="0.35">
      <c r="G750" s="20"/>
    </row>
    <row r="751" spans="7:7" ht="15.75" customHeight="1" x14ac:dyDescent="0.35">
      <c r="G751" s="20"/>
    </row>
    <row r="752" spans="7:7" ht="15.75" customHeight="1" x14ac:dyDescent="0.35">
      <c r="G752" s="20"/>
    </row>
    <row r="753" spans="7:7" ht="15.75" customHeight="1" x14ac:dyDescent="0.35">
      <c r="G753" s="20"/>
    </row>
    <row r="754" spans="7:7" ht="15.75" customHeight="1" x14ac:dyDescent="0.35">
      <c r="G754" s="20"/>
    </row>
    <row r="755" spans="7:7" ht="15.75" customHeight="1" x14ac:dyDescent="0.35">
      <c r="G755" s="20"/>
    </row>
    <row r="756" spans="7:7" ht="15.75" customHeight="1" x14ac:dyDescent="0.35">
      <c r="G756" s="20"/>
    </row>
    <row r="757" spans="7:7" ht="15.75" customHeight="1" x14ac:dyDescent="0.35">
      <c r="G757" s="20"/>
    </row>
    <row r="758" spans="7:7" ht="15.75" customHeight="1" x14ac:dyDescent="0.35">
      <c r="G758" s="20"/>
    </row>
    <row r="759" spans="7:7" ht="15.75" customHeight="1" x14ac:dyDescent="0.35">
      <c r="G759" s="20"/>
    </row>
    <row r="760" spans="7:7" ht="15.75" customHeight="1" x14ac:dyDescent="0.35">
      <c r="G760" s="20"/>
    </row>
    <row r="761" spans="7:7" ht="15.75" customHeight="1" x14ac:dyDescent="0.35">
      <c r="G761" s="20"/>
    </row>
    <row r="762" spans="7:7" ht="15.75" customHeight="1" x14ac:dyDescent="0.35">
      <c r="G762" s="20"/>
    </row>
    <row r="763" spans="7:7" ht="15.75" customHeight="1" x14ac:dyDescent="0.35">
      <c r="G763" s="20"/>
    </row>
    <row r="764" spans="7:7" ht="15.75" customHeight="1" x14ac:dyDescent="0.35">
      <c r="G764" s="20"/>
    </row>
    <row r="765" spans="7:7" ht="15.75" customHeight="1" x14ac:dyDescent="0.35">
      <c r="G765" s="20"/>
    </row>
    <row r="766" spans="7:7" ht="15.75" customHeight="1" x14ac:dyDescent="0.35">
      <c r="G766" s="20"/>
    </row>
    <row r="767" spans="7:7" ht="15.75" customHeight="1" x14ac:dyDescent="0.35">
      <c r="G767" s="20"/>
    </row>
    <row r="768" spans="7:7" ht="15.75" customHeight="1" x14ac:dyDescent="0.35">
      <c r="G768" s="20"/>
    </row>
    <row r="769" spans="7:7" ht="15.75" customHeight="1" x14ac:dyDescent="0.35">
      <c r="G769" s="20"/>
    </row>
    <row r="770" spans="7:7" ht="15.75" customHeight="1" x14ac:dyDescent="0.35">
      <c r="G770" s="20"/>
    </row>
    <row r="771" spans="7:7" ht="15.75" customHeight="1" x14ac:dyDescent="0.35">
      <c r="G771" s="20"/>
    </row>
    <row r="772" spans="7:7" ht="15.75" customHeight="1" x14ac:dyDescent="0.35">
      <c r="G772" s="20"/>
    </row>
    <row r="773" spans="7:7" ht="15.75" customHeight="1" x14ac:dyDescent="0.35">
      <c r="G773" s="20"/>
    </row>
    <row r="774" spans="7:7" ht="15.75" customHeight="1" x14ac:dyDescent="0.35">
      <c r="G774" s="20"/>
    </row>
    <row r="775" spans="7:7" ht="15.75" customHeight="1" x14ac:dyDescent="0.35">
      <c r="G775" s="20"/>
    </row>
    <row r="776" spans="7:7" ht="15.75" customHeight="1" x14ac:dyDescent="0.35">
      <c r="G776" s="20"/>
    </row>
    <row r="777" spans="7:7" ht="15.75" customHeight="1" x14ac:dyDescent="0.35">
      <c r="G777" s="20"/>
    </row>
    <row r="778" spans="7:7" ht="15.75" customHeight="1" x14ac:dyDescent="0.35">
      <c r="G778" s="20"/>
    </row>
    <row r="779" spans="7:7" ht="15.75" customHeight="1" x14ac:dyDescent="0.35">
      <c r="G779" s="20"/>
    </row>
    <row r="780" spans="7:7" ht="15.75" customHeight="1" x14ac:dyDescent="0.35">
      <c r="G780" s="20"/>
    </row>
    <row r="781" spans="7:7" ht="15.75" customHeight="1" x14ac:dyDescent="0.35">
      <c r="G781" s="20"/>
    </row>
    <row r="782" spans="7:7" ht="15.75" customHeight="1" x14ac:dyDescent="0.35">
      <c r="G782" s="20"/>
    </row>
    <row r="783" spans="7:7" ht="15.75" customHeight="1" x14ac:dyDescent="0.35">
      <c r="G783" s="20"/>
    </row>
    <row r="784" spans="7:7" ht="15.75" customHeight="1" x14ac:dyDescent="0.35">
      <c r="G784" s="20"/>
    </row>
    <row r="785" spans="7:7" ht="15.75" customHeight="1" x14ac:dyDescent="0.35">
      <c r="G785" s="20"/>
    </row>
    <row r="786" spans="7:7" ht="15.75" customHeight="1" x14ac:dyDescent="0.35">
      <c r="G786" s="20"/>
    </row>
    <row r="787" spans="7:7" ht="15.75" customHeight="1" x14ac:dyDescent="0.35">
      <c r="G787" s="20"/>
    </row>
    <row r="788" spans="7:7" ht="15.75" customHeight="1" x14ac:dyDescent="0.35">
      <c r="G788" s="20"/>
    </row>
    <row r="789" spans="7:7" ht="15.75" customHeight="1" x14ac:dyDescent="0.35">
      <c r="G789" s="20"/>
    </row>
    <row r="790" spans="7:7" ht="15.75" customHeight="1" x14ac:dyDescent="0.35">
      <c r="G790" s="20"/>
    </row>
    <row r="791" spans="7:7" ht="15.75" customHeight="1" x14ac:dyDescent="0.35">
      <c r="G791" s="20"/>
    </row>
    <row r="792" spans="7:7" ht="15.75" customHeight="1" x14ac:dyDescent="0.35">
      <c r="G792" s="20"/>
    </row>
    <row r="793" spans="7:7" ht="15.75" customHeight="1" x14ac:dyDescent="0.35">
      <c r="G793" s="20"/>
    </row>
    <row r="794" spans="7:7" ht="15.75" customHeight="1" x14ac:dyDescent="0.35">
      <c r="G794" s="20"/>
    </row>
    <row r="795" spans="7:7" ht="15.75" customHeight="1" x14ac:dyDescent="0.35">
      <c r="G795" s="20"/>
    </row>
    <row r="796" spans="7:7" ht="15.75" customHeight="1" x14ac:dyDescent="0.35">
      <c r="G796" s="20"/>
    </row>
    <row r="797" spans="7:7" ht="15.75" customHeight="1" x14ac:dyDescent="0.35">
      <c r="G797" s="20"/>
    </row>
    <row r="798" spans="7:7" ht="15.75" customHeight="1" x14ac:dyDescent="0.35">
      <c r="G798" s="20"/>
    </row>
    <row r="799" spans="7:7" ht="15.75" customHeight="1" x14ac:dyDescent="0.35">
      <c r="G799" s="20"/>
    </row>
    <row r="800" spans="7:7" ht="15.75" customHeight="1" x14ac:dyDescent="0.35">
      <c r="G800" s="20"/>
    </row>
    <row r="801" spans="7:7" ht="15.75" customHeight="1" x14ac:dyDescent="0.35">
      <c r="G801" s="20"/>
    </row>
    <row r="802" spans="7:7" ht="15.75" customHeight="1" x14ac:dyDescent="0.35">
      <c r="G802" s="20"/>
    </row>
    <row r="803" spans="7:7" ht="15.75" customHeight="1" x14ac:dyDescent="0.35">
      <c r="G803" s="20"/>
    </row>
    <row r="804" spans="7:7" ht="15.75" customHeight="1" x14ac:dyDescent="0.35">
      <c r="G804" s="20"/>
    </row>
    <row r="805" spans="7:7" ht="15.75" customHeight="1" x14ac:dyDescent="0.35">
      <c r="G805" s="20"/>
    </row>
    <row r="806" spans="7:7" ht="15.75" customHeight="1" x14ac:dyDescent="0.35">
      <c r="G806" s="20"/>
    </row>
    <row r="807" spans="7:7" ht="15.75" customHeight="1" x14ac:dyDescent="0.35">
      <c r="G807" s="20"/>
    </row>
    <row r="808" spans="7:7" ht="15.75" customHeight="1" x14ac:dyDescent="0.35">
      <c r="G808" s="20"/>
    </row>
    <row r="809" spans="7:7" ht="15.75" customHeight="1" x14ac:dyDescent="0.35">
      <c r="G809" s="20"/>
    </row>
    <row r="810" spans="7:7" ht="15.75" customHeight="1" x14ac:dyDescent="0.35">
      <c r="G810" s="20"/>
    </row>
    <row r="811" spans="7:7" ht="15.75" customHeight="1" x14ac:dyDescent="0.35">
      <c r="G811" s="20"/>
    </row>
    <row r="812" spans="7:7" ht="15.75" customHeight="1" x14ac:dyDescent="0.35">
      <c r="G812" s="20"/>
    </row>
    <row r="813" spans="7:7" ht="15.75" customHeight="1" x14ac:dyDescent="0.35">
      <c r="G813" s="20"/>
    </row>
    <row r="814" spans="7:7" ht="15.75" customHeight="1" x14ac:dyDescent="0.35">
      <c r="G814" s="20"/>
    </row>
    <row r="815" spans="7:7" ht="15.75" customHeight="1" x14ac:dyDescent="0.35">
      <c r="G815" s="20"/>
    </row>
    <row r="816" spans="7:7" ht="15.75" customHeight="1" x14ac:dyDescent="0.35">
      <c r="G816" s="20"/>
    </row>
    <row r="817" spans="7:7" ht="15.75" customHeight="1" x14ac:dyDescent="0.35">
      <c r="G817" s="20"/>
    </row>
    <row r="818" spans="7:7" ht="15.75" customHeight="1" x14ac:dyDescent="0.35">
      <c r="G818" s="20"/>
    </row>
    <row r="819" spans="7:7" ht="15.75" customHeight="1" x14ac:dyDescent="0.35">
      <c r="G819" s="20"/>
    </row>
    <row r="820" spans="7:7" ht="15.75" customHeight="1" x14ac:dyDescent="0.35">
      <c r="G820" s="20"/>
    </row>
    <row r="821" spans="7:7" ht="15.75" customHeight="1" x14ac:dyDescent="0.35">
      <c r="G821" s="20"/>
    </row>
    <row r="822" spans="7:7" ht="15.75" customHeight="1" x14ac:dyDescent="0.35">
      <c r="G822" s="20"/>
    </row>
    <row r="823" spans="7:7" ht="15.75" customHeight="1" x14ac:dyDescent="0.35">
      <c r="G823" s="20"/>
    </row>
    <row r="824" spans="7:7" ht="15.75" customHeight="1" x14ac:dyDescent="0.35">
      <c r="G824" s="20"/>
    </row>
    <row r="825" spans="7:7" ht="15.75" customHeight="1" x14ac:dyDescent="0.35">
      <c r="G825" s="20"/>
    </row>
    <row r="826" spans="7:7" ht="15.75" customHeight="1" x14ac:dyDescent="0.35">
      <c r="G826" s="20"/>
    </row>
    <row r="827" spans="7:7" ht="15.75" customHeight="1" x14ac:dyDescent="0.35">
      <c r="G827" s="20"/>
    </row>
    <row r="828" spans="7:7" ht="15.75" customHeight="1" x14ac:dyDescent="0.35">
      <c r="G828" s="20"/>
    </row>
    <row r="829" spans="7:7" ht="15.75" customHeight="1" x14ac:dyDescent="0.35">
      <c r="G829" s="20"/>
    </row>
    <row r="830" spans="7:7" ht="15.75" customHeight="1" x14ac:dyDescent="0.35">
      <c r="G830" s="20"/>
    </row>
    <row r="831" spans="7:7" ht="15.75" customHeight="1" x14ac:dyDescent="0.35">
      <c r="G831" s="20"/>
    </row>
    <row r="832" spans="7:7" ht="15.75" customHeight="1" x14ac:dyDescent="0.35">
      <c r="G832" s="20"/>
    </row>
    <row r="833" spans="7:7" ht="15.75" customHeight="1" x14ac:dyDescent="0.35">
      <c r="G833" s="20"/>
    </row>
    <row r="834" spans="7:7" ht="15.75" customHeight="1" x14ac:dyDescent="0.35">
      <c r="G834" s="20"/>
    </row>
    <row r="835" spans="7:7" ht="15.75" customHeight="1" x14ac:dyDescent="0.35">
      <c r="G835" s="20"/>
    </row>
    <row r="836" spans="7:7" ht="15.75" customHeight="1" x14ac:dyDescent="0.35">
      <c r="G836" s="20"/>
    </row>
    <row r="837" spans="7:7" ht="15.75" customHeight="1" x14ac:dyDescent="0.35">
      <c r="G837" s="20"/>
    </row>
    <row r="838" spans="7:7" ht="15.75" customHeight="1" x14ac:dyDescent="0.35">
      <c r="G838" s="20"/>
    </row>
    <row r="839" spans="7:7" ht="15.75" customHeight="1" x14ac:dyDescent="0.35">
      <c r="G839" s="20"/>
    </row>
    <row r="840" spans="7:7" ht="15.75" customHeight="1" x14ac:dyDescent="0.35">
      <c r="G840" s="20"/>
    </row>
    <row r="841" spans="7:7" ht="15.75" customHeight="1" x14ac:dyDescent="0.35">
      <c r="G841" s="20"/>
    </row>
    <row r="842" spans="7:7" ht="15.75" customHeight="1" x14ac:dyDescent="0.35">
      <c r="G842" s="20"/>
    </row>
    <row r="843" spans="7:7" ht="15.75" customHeight="1" x14ac:dyDescent="0.35">
      <c r="G843" s="20"/>
    </row>
    <row r="844" spans="7:7" ht="15.75" customHeight="1" x14ac:dyDescent="0.35">
      <c r="G844" s="20"/>
    </row>
    <row r="845" spans="7:7" ht="15.75" customHeight="1" x14ac:dyDescent="0.35">
      <c r="G845" s="20"/>
    </row>
    <row r="846" spans="7:7" ht="15.75" customHeight="1" x14ac:dyDescent="0.35">
      <c r="G846" s="20"/>
    </row>
    <row r="847" spans="7:7" ht="15.75" customHeight="1" x14ac:dyDescent="0.35">
      <c r="G847" s="20"/>
    </row>
    <row r="848" spans="7:7" ht="15.75" customHeight="1" x14ac:dyDescent="0.35">
      <c r="G848" s="20"/>
    </row>
    <row r="849" spans="7:7" ht="15.75" customHeight="1" x14ac:dyDescent="0.35">
      <c r="G849" s="20"/>
    </row>
    <row r="850" spans="7:7" ht="15.75" customHeight="1" x14ac:dyDescent="0.35">
      <c r="G850" s="20"/>
    </row>
    <row r="851" spans="7:7" ht="15.75" customHeight="1" x14ac:dyDescent="0.35">
      <c r="G851" s="20"/>
    </row>
    <row r="852" spans="7:7" ht="15.75" customHeight="1" x14ac:dyDescent="0.35">
      <c r="G852" s="20"/>
    </row>
    <row r="853" spans="7:7" ht="15.75" customHeight="1" x14ac:dyDescent="0.35">
      <c r="G853" s="20"/>
    </row>
    <row r="854" spans="7:7" ht="15.75" customHeight="1" x14ac:dyDescent="0.35">
      <c r="G854" s="20"/>
    </row>
    <row r="855" spans="7:7" ht="15.75" customHeight="1" x14ac:dyDescent="0.35">
      <c r="G855" s="20"/>
    </row>
    <row r="856" spans="7:7" ht="15.75" customHeight="1" x14ac:dyDescent="0.35">
      <c r="G856" s="20"/>
    </row>
    <row r="857" spans="7:7" ht="15.75" customHeight="1" x14ac:dyDescent="0.35">
      <c r="G857" s="20"/>
    </row>
    <row r="858" spans="7:7" ht="15.75" customHeight="1" x14ac:dyDescent="0.35">
      <c r="G858" s="20"/>
    </row>
    <row r="859" spans="7:7" ht="15.75" customHeight="1" x14ac:dyDescent="0.35">
      <c r="G859" s="20"/>
    </row>
    <row r="860" spans="7:7" ht="15.75" customHeight="1" x14ac:dyDescent="0.35">
      <c r="G860" s="20"/>
    </row>
    <row r="861" spans="7:7" ht="15.75" customHeight="1" x14ac:dyDescent="0.35">
      <c r="G861" s="20"/>
    </row>
    <row r="862" spans="7:7" ht="15.75" customHeight="1" x14ac:dyDescent="0.35">
      <c r="G862" s="20"/>
    </row>
    <row r="863" spans="7:7" ht="15.75" customHeight="1" x14ac:dyDescent="0.35">
      <c r="G863" s="20"/>
    </row>
    <row r="864" spans="7:7" ht="15.75" customHeight="1" x14ac:dyDescent="0.35">
      <c r="G864" s="20"/>
    </row>
    <row r="865" spans="7:7" ht="15.75" customHeight="1" x14ac:dyDescent="0.35">
      <c r="G865" s="20"/>
    </row>
    <row r="866" spans="7:7" ht="15.75" customHeight="1" x14ac:dyDescent="0.35">
      <c r="G866" s="20"/>
    </row>
    <row r="867" spans="7:7" ht="15.75" customHeight="1" x14ac:dyDescent="0.35">
      <c r="G867" s="20"/>
    </row>
    <row r="868" spans="7:7" ht="15.75" customHeight="1" x14ac:dyDescent="0.35">
      <c r="G868" s="20"/>
    </row>
    <row r="869" spans="7:7" ht="15.75" customHeight="1" x14ac:dyDescent="0.35">
      <c r="G869" s="20"/>
    </row>
    <row r="870" spans="7:7" ht="15.75" customHeight="1" x14ac:dyDescent="0.35">
      <c r="G870" s="20"/>
    </row>
    <row r="871" spans="7:7" ht="15.75" customHeight="1" x14ac:dyDescent="0.35">
      <c r="G871" s="20"/>
    </row>
    <row r="872" spans="7:7" ht="15.75" customHeight="1" x14ac:dyDescent="0.35">
      <c r="G872" s="20"/>
    </row>
    <row r="873" spans="7:7" ht="15.75" customHeight="1" x14ac:dyDescent="0.35">
      <c r="G873" s="20"/>
    </row>
    <row r="874" spans="7:7" ht="15.75" customHeight="1" x14ac:dyDescent="0.35">
      <c r="G874" s="20"/>
    </row>
    <row r="875" spans="7:7" ht="15.75" customHeight="1" x14ac:dyDescent="0.35">
      <c r="G875" s="20"/>
    </row>
    <row r="876" spans="7:7" ht="15.75" customHeight="1" x14ac:dyDescent="0.35">
      <c r="G876" s="20"/>
    </row>
    <row r="877" spans="7:7" ht="15.75" customHeight="1" x14ac:dyDescent="0.35">
      <c r="G877" s="20"/>
    </row>
    <row r="878" spans="7:7" ht="15.75" customHeight="1" x14ac:dyDescent="0.35">
      <c r="G878" s="20"/>
    </row>
    <row r="879" spans="7:7" ht="15.75" customHeight="1" x14ac:dyDescent="0.35">
      <c r="G879" s="20"/>
    </row>
    <row r="880" spans="7:7" ht="15.75" customHeight="1" x14ac:dyDescent="0.35">
      <c r="G880" s="20"/>
    </row>
    <row r="881" spans="7:7" ht="15.75" customHeight="1" x14ac:dyDescent="0.35">
      <c r="G881" s="20"/>
    </row>
    <row r="882" spans="7:7" ht="15.75" customHeight="1" x14ac:dyDescent="0.35">
      <c r="G882" s="20"/>
    </row>
    <row r="883" spans="7:7" ht="15.75" customHeight="1" x14ac:dyDescent="0.35">
      <c r="G883" s="20"/>
    </row>
    <row r="884" spans="7:7" ht="15.75" customHeight="1" x14ac:dyDescent="0.35">
      <c r="G884" s="20"/>
    </row>
    <row r="885" spans="7:7" ht="15.75" customHeight="1" x14ac:dyDescent="0.35">
      <c r="G885" s="20"/>
    </row>
    <row r="886" spans="7:7" ht="15.75" customHeight="1" x14ac:dyDescent="0.35">
      <c r="G886" s="20"/>
    </row>
    <row r="887" spans="7:7" ht="15.75" customHeight="1" x14ac:dyDescent="0.35">
      <c r="G887" s="20"/>
    </row>
    <row r="888" spans="7:7" ht="15.75" customHeight="1" x14ac:dyDescent="0.35">
      <c r="G888" s="20"/>
    </row>
    <row r="889" spans="7:7" ht="15.75" customHeight="1" x14ac:dyDescent="0.35">
      <c r="G889" s="20"/>
    </row>
    <row r="890" spans="7:7" ht="15.75" customHeight="1" x14ac:dyDescent="0.35">
      <c r="G890" s="20"/>
    </row>
    <row r="891" spans="7:7" ht="15.75" customHeight="1" x14ac:dyDescent="0.35">
      <c r="G891" s="20"/>
    </row>
    <row r="892" spans="7:7" ht="15.75" customHeight="1" x14ac:dyDescent="0.35">
      <c r="G892" s="20"/>
    </row>
    <row r="893" spans="7:7" ht="15.75" customHeight="1" x14ac:dyDescent="0.35">
      <c r="G893" s="20"/>
    </row>
    <row r="894" spans="7:7" ht="15.75" customHeight="1" x14ac:dyDescent="0.35">
      <c r="G894" s="20"/>
    </row>
    <row r="895" spans="7:7" ht="15.75" customHeight="1" x14ac:dyDescent="0.35">
      <c r="G895" s="20"/>
    </row>
    <row r="896" spans="7:7" ht="15.75" customHeight="1" x14ac:dyDescent="0.35">
      <c r="G896" s="20"/>
    </row>
    <row r="897" spans="7:7" ht="15.75" customHeight="1" x14ac:dyDescent="0.35">
      <c r="G897" s="20"/>
    </row>
    <row r="898" spans="7:7" ht="15.75" customHeight="1" x14ac:dyDescent="0.35">
      <c r="G898" s="20"/>
    </row>
    <row r="899" spans="7:7" ht="15.75" customHeight="1" x14ac:dyDescent="0.35">
      <c r="G899" s="20"/>
    </row>
    <row r="900" spans="7:7" ht="15.75" customHeight="1" x14ac:dyDescent="0.35">
      <c r="G900" s="20"/>
    </row>
    <row r="901" spans="7:7" ht="15.75" customHeight="1" x14ac:dyDescent="0.35">
      <c r="G901" s="20"/>
    </row>
    <row r="902" spans="7:7" ht="15.75" customHeight="1" x14ac:dyDescent="0.35">
      <c r="G902" s="20"/>
    </row>
    <row r="903" spans="7:7" ht="15.75" customHeight="1" x14ac:dyDescent="0.35">
      <c r="G903" s="20"/>
    </row>
    <row r="904" spans="7:7" ht="15.75" customHeight="1" x14ac:dyDescent="0.35">
      <c r="G904" s="20"/>
    </row>
    <row r="905" spans="7:7" ht="15.75" customHeight="1" x14ac:dyDescent="0.35">
      <c r="G905" s="20"/>
    </row>
    <row r="906" spans="7:7" ht="15.75" customHeight="1" x14ac:dyDescent="0.35">
      <c r="G906" s="20"/>
    </row>
    <row r="907" spans="7:7" ht="15.75" customHeight="1" x14ac:dyDescent="0.35">
      <c r="G907" s="20"/>
    </row>
    <row r="908" spans="7:7" ht="15.75" customHeight="1" x14ac:dyDescent="0.35">
      <c r="G908" s="20"/>
    </row>
    <row r="909" spans="7:7" ht="15.75" customHeight="1" x14ac:dyDescent="0.35">
      <c r="G909" s="20"/>
    </row>
    <row r="910" spans="7:7" ht="15.75" customHeight="1" x14ac:dyDescent="0.35">
      <c r="G910" s="20"/>
    </row>
    <row r="911" spans="7:7" ht="15.75" customHeight="1" x14ac:dyDescent="0.35">
      <c r="G911" s="20"/>
    </row>
    <row r="912" spans="7:7" ht="15.75" customHeight="1" x14ac:dyDescent="0.35">
      <c r="G912" s="20"/>
    </row>
    <row r="913" spans="7:7" ht="15.75" customHeight="1" x14ac:dyDescent="0.35">
      <c r="G913" s="20"/>
    </row>
    <row r="914" spans="7:7" ht="15.75" customHeight="1" x14ac:dyDescent="0.35">
      <c r="G914" s="20"/>
    </row>
    <row r="915" spans="7:7" ht="15.75" customHeight="1" x14ac:dyDescent="0.35">
      <c r="G915" s="20"/>
    </row>
    <row r="916" spans="7:7" ht="15.75" customHeight="1" x14ac:dyDescent="0.35">
      <c r="G916" s="20"/>
    </row>
    <row r="917" spans="7:7" ht="15.75" customHeight="1" x14ac:dyDescent="0.35">
      <c r="G917" s="20"/>
    </row>
    <row r="918" spans="7:7" ht="15.75" customHeight="1" x14ac:dyDescent="0.35">
      <c r="G918" s="20"/>
    </row>
    <row r="919" spans="7:7" ht="15.75" customHeight="1" x14ac:dyDescent="0.35">
      <c r="G919" s="20"/>
    </row>
    <row r="920" spans="7:7" ht="15.75" customHeight="1" x14ac:dyDescent="0.35">
      <c r="G920" s="20"/>
    </row>
    <row r="921" spans="7:7" ht="15.75" customHeight="1" x14ac:dyDescent="0.35">
      <c r="G921" s="20"/>
    </row>
    <row r="922" spans="7:7" ht="15.75" customHeight="1" x14ac:dyDescent="0.35">
      <c r="G922" s="20"/>
    </row>
    <row r="923" spans="7:7" ht="15.75" customHeight="1" x14ac:dyDescent="0.35">
      <c r="G923" s="20"/>
    </row>
    <row r="924" spans="7:7" ht="15.75" customHeight="1" x14ac:dyDescent="0.35">
      <c r="G924" s="20"/>
    </row>
    <row r="925" spans="7:7" ht="15.75" customHeight="1" x14ac:dyDescent="0.35">
      <c r="G925" s="20"/>
    </row>
    <row r="926" spans="7:7" ht="15.75" customHeight="1" x14ac:dyDescent="0.35">
      <c r="G926" s="20"/>
    </row>
    <row r="927" spans="7:7" ht="15.75" customHeight="1" x14ac:dyDescent="0.35">
      <c r="G927" s="20"/>
    </row>
    <row r="928" spans="7:7" ht="15.75" customHeight="1" x14ac:dyDescent="0.35">
      <c r="G928" s="20"/>
    </row>
    <row r="929" spans="7:7" ht="15.75" customHeight="1" x14ac:dyDescent="0.35">
      <c r="G929" s="20"/>
    </row>
    <row r="930" spans="7:7" ht="15.75" customHeight="1" x14ac:dyDescent="0.35">
      <c r="G930" s="20"/>
    </row>
    <row r="931" spans="7:7" ht="15.75" customHeight="1" x14ac:dyDescent="0.35">
      <c r="G931" s="20"/>
    </row>
    <row r="932" spans="7:7" ht="15.75" customHeight="1" x14ac:dyDescent="0.35">
      <c r="G932" s="20"/>
    </row>
    <row r="933" spans="7:7" ht="15.75" customHeight="1" x14ac:dyDescent="0.35">
      <c r="G933" s="20"/>
    </row>
    <row r="934" spans="7:7" ht="15.75" customHeight="1" x14ac:dyDescent="0.35">
      <c r="G934" s="20"/>
    </row>
    <row r="935" spans="7:7" ht="15.75" customHeight="1" x14ac:dyDescent="0.35">
      <c r="G935" s="20"/>
    </row>
    <row r="936" spans="7:7" ht="15.75" customHeight="1" x14ac:dyDescent="0.35">
      <c r="G936" s="20"/>
    </row>
    <row r="937" spans="7:7" ht="15.75" customHeight="1" x14ac:dyDescent="0.35">
      <c r="G937" s="20"/>
    </row>
    <row r="938" spans="7:7" ht="15.75" customHeight="1" x14ac:dyDescent="0.35">
      <c r="G938" s="20"/>
    </row>
    <row r="939" spans="7:7" ht="15.75" customHeight="1" x14ac:dyDescent="0.35">
      <c r="G939" s="20"/>
    </row>
    <row r="940" spans="7:7" ht="15.75" customHeight="1" x14ac:dyDescent="0.35">
      <c r="G940" s="20"/>
    </row>
    <row r="941" spans="7:7" ht="15.75" customHeight="1" x14ac:dyDescent="0.35">
      <c r="G941" s="20"/>
    </row>
    <row r="942" spans="7:7" ht="15.75" customHeight="1" x14ac:dyDescent="0.35">
      <c r="G942" s="20"/>
    </row>
    <row r="943" spans="7:7" ht="15.75" customHeight="1" x14ac:dyDescent="0.35">
      <c r="G943" s="20"/>
    </row>
    <row r="944" spans="7:7" ht="15.75" customHeight="1" x14ac:dyDescent="0.35">
      <c r="G944" s="20"/>
    </row>
    <row r="945" spans="7:7" ht="15.75" customHeight="1" x14ac:dyDescent="0.35">
      <c r="G945" s="20"/>
    </row>
    <row r="946" spans="7:7" ht="15.75" customHeight="1" x14ac:dyDescent="0.35">
      <c r="G946" s="20"/>
    </row>
    <row r="947" spans="7:7" ht="15.75" customHeight="1" x14ac:dyDescent="0.35">
      <c r="G947" s="20"/>
    </row>
    <row r="948" spans="7:7" ht="15.75" customHeight="1" x14ac:dyDescent="0.35">
      <c r="G948" s="20"/>
    </row>
    <row r="949" spans="7:7" ht="15.75" customHeight="1" x14ac:dyDescent="0.35">
      <c r="G949" s="20"/>
    </row>
    <row r="950" spans="7:7" ht="15.75" customHeight="1" x14ac:dyDescent="0.35">
      <c r="G950" s="20"/>
    </row>
    <row r="951" spans="7:7" ht="15.75" customHeight="1" x14ac:dyDescent="0.35">
      <c r="G951" s="20"/>
    </row>
    <row r="952" spans="7:7" ht="15.75" customHeight="1" x14ac:dyDescent="0.35">
      <c r="G952" s="20"/>
    </row>
    <row r="953" spans="7:7" ht="15.75" customHeight="1" x14ac:dyDescent="0.35">
      <c r="G953" s="20"/>
    </row>
    <row r="954" spans="7:7" ht="15.75" customHeight="1" x14ac:dyDescent="0.35">
      <c r="G954" s="20"/>
    </row>
    <row r="955" spans="7:7" ht="15.75" customHeight="1" x14ac:dyDescent="0.35">
      <c r="G955" s="20"/>
    </row>
    <row r="956" spans="7:7" ht="15.75" customHeight="1" x14ac:dyDescent="0.35">
      <c r="G956" s="20"/>
    </row>
    <row r="957" spans="7:7" ht="15.75" customHeight="1" x14ac:dyDescent="0.35">
      <c r="G957" s="20"/>
    </row>
    <row r="958" spans="7:7" ht="15.75" customHeight="1" x14ac:dyDescent="0.35">
      <c r="G958" s="20"/>
    </row>
    <row r="959" spans="7:7" ht="15.75" customHeight="1" x14ac:dyDescent="0.35">
      <c r="G959" s="20"/>
    </row>
    <row r="960" spans="7:7" ht="15.75" customHeight="1" x14ac:dyDescent="0.35">
      <c r="G960" s="20"/>
    </row>
    <row r="961" spans="7:7" ht="15.75" customHeight="1" x14ac:dyDescent="0.35">
      <c r="G961" s="20"/>
    </row>
    <row r="962" spans="7:7" ht="15.75" customHeight="1" x14ac:dyDescent="0.35">
      <c r="G962" s="20"/>
    </row>
    <row r="963" spans="7:7" ht="15.75" customHeight="1" x14ac:dyDescent="0.35">
      <c r="G963" s="20"/>
    </row>
    <row r="964" spans="7:7" ht="15.75" customHeight="1" x14ac:dyDescent="0.35">
      <c r="G964" s="20"/>
    </row>
    <row r="965" spans="7:7" ht="15.75" customHeight="1" x14ac:dyDescent="0.35">
      <c r="G965" s="20"/>
    </row>
    <row r="966" spans="7:7" ht="15.75" customHeight="1" x14ac:dyDescent="0.35">
      <c r="G966" s="20"/>
    </row>
    <row r="967" spans="7:7" ht="15.75" customHeight="1" x14ac:dyDescent="0.35">
      <c r="G967" s="20"/>
    </row>
    <row r="968" spans="7:7" ht="15.75" customHeight="1" x14ac:dyDescent="0.35">
      <c r="G968" s="20"/>
    </row>
    <row r="969" spans="7:7" ht="15.75" customHeight="1" x14ac:dyDescent="0.35">
      <c r="G969" s="20"/>
    </row>
    <row r="970" spans="7:7" ht="15.75" customHeight="1" x14ac:dyDescent="0.35">
      <c r="G970" s="20"/>
    </row>
    <row r="971" spans="7:7" ht="15.75" customHeight="1" x14ac:dyDescent="0.35">
      <c r="G971" s="20"/>
    </row>
    <row r="972" spans="7:7" ht="15.75" customHeight="1" x14ac:dyDescent="0.35">
      <c r="G972" s="20"/>
    </row>
    <row r="973" spans="7:7" ht="15.75" customHeight="1" x14ac:dyDescent="0.35">
      <c r="G973" s="20"/>
    </row>
    <row r="974" spans="7:7" ht="15.75" customHeight="1" x14ac:dyDescent="0.35">
      <c r="G974" s="20"/>
    </row>
    <row r="975" spans="7:7" ht="15.75" customHeight="1" x14ac:dyDescent="0.35">
      <c r="G975" s="20"/>
    </row>
    <row r="976" spans="7:7" ht="15.75" customHeight="1" x14ac:dyDescent="0.35">
      <c r="G976" s="20"/>
    </row>
    <row r="977" spans="7:7" ht="15.75" customHeight="1" x14ac:dyDescent="0.35">
      <c r="G977" s="20"/>
    </row>
    <row r="978" spans="7:7" ht="15.75" customHeight="1" x14ac:dyDescent="0.35">
      <c r="G978" s="20"/>
    </row>
    <row r="979" spans="7:7" ht="15.75" customHeight="1" x14ac:dyDescent="0.35">
      <c r="G979" s="20"/>
    </row>
    <row r="980" spans="7:7" ht="15.75" customHeight="1" x14ac:dyDescent="0.35">
      <c r="G980" s="20"/>
    </row>
    <row r="981" spans="7:7" ht="15.75" customHeight="1" x14ac:dyDescent="0.35">
      <c r="G981" s="20"/>
    </row>
    <row r="982" spans="7:7" ht="15.75" customHeight="1" x14ac:dyDescent="0.35">
      <c r="G982" s="20"/>
    </row>
    <row r="983" spans="7:7" ht="15.75" customHeight="1" x14ac:dyDescent="0.35">
      <c r="G983" s="20"/>
    </row>
    <row r="984" spans="7:7" ht="15.75" customHeight="1" x14ac:dyDescent="0.35">
      <c r="G984" s="20"/>
    </row>
    <row r="985" spans="7:7" ht="15.75" customHeight="1" x14ac:dyDescent="0.35">
      <c r="G985" s="20"/>
    </row>
    <row r="986" spans="7:7" ht="15.75" customHeight="1" x14ac:dyDescent="0.35">
      <c r="G986" s="20"/>
    </row>
    <row r="987" spans="7:7" ht="15.75" customHeight="1" x14ac:dyDescent="0.35">
      <c r="G987" s="20"/>
    </row>
    <row r="988" spans="7:7" ht="15.75" customHeight="1" x14ac:dyDescent="0.35">
      <c r="G988" s="20"/>
    </row>
    <row r="989" spans="7:7" ht="15.75" customHeight="1" x14ac:dyDescent="0.35">
      <c r="G989" s="20"/>
    </row>
    <row r="990" spans="7:7" ht="15.75" customHeight="1" x14ac:dyDescent="0.35">
      <c r="G990" s="20"/>
    </row>
    <row r="991" spans="7:7" ht="15.75" customHeight="1" x14ac:dyDescent="0.35">
      <c r="G991" s="20"/>
    </row>
    <row r="992" spans="7:7" ht="15.75" customHeight="1" x14ac:dyDescent="0.35">
      <c r="G992" s="20"/>
    </row>
    <row r="993" spans="7:7" ht="15.75" customHeight="1" x14ac:dyDescent="0.35">
      <c r="G993" s="20"/>
    </row>
    <row r="994" spans="7:7" ht="15.75" customHeight="1" x14ac:dyDescent="0.35">
      <c r="G994" s="20"/>
    </row>
    <row r="995" spans="7:7" ht="15.75" customHeight="1" x14ac:dyDescent="0.35">
      <c r="G995" s="20"/>
    </row>
    <row r="996" spans="7:7" ht="15.75" customHeight="1" x14ac:dyDescent="0.35">
      <c r="G996" s="20"/>
    </row>
    <row r="997" spans="7:7" ht="15.75" customHeight="1" x14ac:dyDescent="0.35">
      <c r="G997" s="20"/>
    </row>
    <row r="998" spans="7:7" ht="15.75" customHeight="1" x14ac:dyDescent="0.35">
      <c r="G998" s="20"/>
    </row>
    <row r="999" spans="7:7" ht="15.75" customHeight="1" x14ac:dyDescent="0.35">
      <c r="G999" s="20"/>
    </row>
    <row r="1000" spans="7:7" ht="15.75" customHeight="1" x14ac:dyDescent="0.35">
      <c r="G1000" s="20"/>
    </row>
  </sheetData>
  <autoFilter ref="A1:K149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57" workbookViewId="0">
      <selection activeCell="E5" sqref="E5"/>
    </sheetView>
  </sheetViews>
  <sheetFormatPr defaultColWidth="11.25" defaultRowHeight="15" customHeight="1" x14ac:dyDescent="0.35"/>
  <cols>
    <col min="1" max="1" width="11.6640625" customWidth="1"/>
    <col min="2" max="2" width="10.58203125" customWidth="1"/>
    <col min="3" max="3" width="4.08203125" customWidth="1"/>
    <col min="4" max="4" width="13.75" customWidth="1"/>
    <col min="5" max="5" width="10.75" customWidth="1"/>
    <col min="6" max="7" width="10.58203125" customWidth="1"/>
    <col min="8" max="12" width="14.4140625" customWidth="1"/>
    <col min="13" max="26" width="10.58203125" customWidth="1"/>
  </cols>
  <sheetData>
    <row r="1" spans="1:26" ht="15.75" customHeight="1" x14ac:dyDescent="0.35">
      <c r="A1" s="21" t="s">
        <v>42</v>
      </c>
      <c r="B1" s="21" t="s">
        <v>40</v>
      </c>
      <c r="C1" s="21" t="s">
        <v>208</v>
      </c>
      <c r="D1" s="21" t="s">
        <v>209</v>
      </c>
      <c r="E1" s="22" t="s">
        <v>49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35">
      <c r="A2" s="19" t="s">
        <v>210</v>
      </c>
      <c r="B2" s="17" t="s">
        <v>79</v>
      </c>
      <c r="C2" s="19">
        <v>29</v>
      </c>
      <c r="D2" s="6" t="s">
        <v>211</v>
      </c>
      <c r="E2" s="23" t="s">
        <v>212</v>
      </c>
      <c r="G2" s="21" t="s">
        <v>44</v>
      </c>
      <c r="H2" s="6" t="s">
        <v>71</v>
      </c>
      <c r="I2" s="6" t="s">
        <v>58</v>
      </c>
      <c r="J2" s="6" t="s">
        <v>66</v>
      </c>
      <c r="K2" s="6" t="s">
        <v>53</v>
      </c>
      <c r="L2" s="6" t="s">
        <v>56</v>
      </c>
    </row>
    <row r="3" spans="1:26" ht="15.75" customHeight="1" x14ac:dyDescent="0.35">
      <c r="A3" s="19" t="s">
        <v>210</v>
      </c>
      <c r="B3" s="17" t="s">
        <v>80</v>
      </c>
      <c r="C3" s="19">
        <v>29</v>
      </c>
      <c r="D3" s="6" t="s">
        <v>213</v>
      </c>
      <c r="E3" s="23"/>
      <c r="G3" s="21" t="s">
        <v>46</v>
      </c>
      <c r="H3" s="20">
        <v>845000</v>
      </c>
      <c r="I3" s="20">
        <v>465000</v>
      </c>
      <c r="J3" s="20">
        <v>1439000</v>
      </c>
      <c r="K3" s="20">
        <v>218000</v>
      </c>
      <c r="L3" s="20">
        <v>365000</v>
      </c>
    </row>
    <row r="4" spans="1:26" ht="15.75" customHeight="1" x14ac:dyDescent="0.35">
      <c r="A4" s="19" t="s">
        <v>214</v>
      </c>
      <c r="B4" s="17" t="s">
        <v>81</v>
      </c>
      <c r="C4" s="19">
        <v>42</v>
      </c>
      <c r="D4" s="6" t="s">
        <v>211</v>
      </c>
      <c r="E4" s="23" t="s">
        <v>48</v>
      </c>
    </row>
    <row r="5" spans="1:26" ht="15.75" customHeight="1" x14ac:dyDescent="0.35">
      <c r="A5" s="19" t="s">
        <v>210</v>
      </c>
      <c r="B5" s="17" t="s">
        <v>83</v>
      </c>
      <c r="C5" s="19">
        <v>6</v>
      </c>
      <c r="D5" s="6" t="s">
        <v>215</v>
      </c>
      <c r="E5" s="23" t="s">
        <v>48</v>
      </c>
    </row>
    <row r="6" spans="1:26" ht="15.75" customHeight="1" x14ac:dyDescent="0.35">
      <c r="A6" s="19" t="s">
        <v>214</v>
      </c>
      <c r="B6" s="17" t="s">
        <v>85</v>
      </c>
      <c r="C6" s="19">
        <v>17</v>
      </c>
      <c r="D6" s="6" t="s">
        <v>213</v>
      </c>
      <c r="E6" s="23" t="s">
        <v>48</v>
      </c>
    </row>
    <row r="7" spans="1:26" ht="15.75" customHeight="1" x14ac:dyDescent="0.35">
      <c r="A7" s="19" t="s">
        <v>210</v>
      </c>
      <c r="B7" s="17" t="s">
        <v>51</v>
      </c>
      <c r="C7" s="19">
        <v>47</v>
      </c>
      <c r="D7" s="6" t="s">
        <v>211</v>
      </c>
      <c r="E7" s="23"/>
    </row>
    <row r="8" spans="1:26" ht="15.75" customHeight="1" x14ac:dyDescent="0.35">
      <c r="A8" s="19" t="s">
        <v>214</v>
      </c>
      <c r="B8" s="17" t="s">
        <v>57</v>
      </c>
      <c r="C8" s="19">
        <v>32</v>
      </c>
      <c r="D8" s="6" t="s">
        <v>215</v>
      </c>
      <c r="E8" s="23"/>
    </row>
    <row r="9" spans="1:26" ht="15.75" customHeight="1" x14ac:dyDescent="0.35">
      <c r="A9" s="19" t="s">
        <v>216</v>
      </c>
      <c r="B9" s="17" t="s">
        <v>61</v>
      </c>
      <c r="C9" s="19">
        <v>33</v>
      </c>
      <c r="D9" s="6" t="s">
        <v>215</v>
      </c>
      <c r="E9" s="23" t="s">
        <v>48</v>
      </c>
    </row>
    <row r="10" spans="1:26" ht="15.75" customHeight="1" x14ac:dyDescent="0.35">
      <c r="A10" s="19" t="s">
        <v>214</v>
      </c>
      <c r="B10" s="17" t="s">
        <v>64</v>
      </c>
      <c r="C10" s="19">
        <v>8</v>
      </c>
      <c r="D10" s="6" t="s">
        <v>211</v>
      </c>
      <c r="E10" s="23" t="s">
        <v>212</v>
      </c>
    </row>
    <row r="11" spans="1:26" ht="15.75" customHeight="1" x14ac:dyDescent="0.35">
      <c r="A11" s="19" t="s">
        <v>214</v>
      </c>
      <c r="B11" s="17" t="s">
        <v>65</v>
      </c>
      <c r="C11" s="19">
        <v>48</v>
      </c>
      <c r="D11" s="6" t="s">
        <v>211</v>
      </c>
      <c r="E11" s="23" t="s">
        <v>212</v>
      </c>
    </row>
    <row r="12" spans="1:26" ht="15.75" customHeight="1" x14ac:dyDescent="0.35">
      <c r="A12" s="19" t="s">
        <v>210</v>
      </c>
      <c r="B12" s="17" t="s">
        <v>72</v>
      </c>
      <c r="C12" s="19">
        <v>18</v>
      </c>
      <c r="D12" s="6" t="s">
        <v>213</v>
      </c>
      <c r="E12" s="23" t="s">
        <v>48</v>
      </c>
    </row>
    <row r="13" spans="1:26" ht="15.75" customHeight="1" x14ac:dyDescent="0.35">
      <c r="A13" s="19" t="s">
        <v>216</v>
      </c>
      <c r="B13" s="17" t="s">
        <v>73</v>
      </c>
      <c r="C13" s="19">
        <v>3</v>
      </c>
      <c r="D13" s="6" t="s">
        <v>213</v>
      </c>
      <c r="E13" s="23"/>
    </row>
    <row r="14" spans="1:26" ht="15.75" customHeight="1" x14ac:dyDescent="0.35">
      <c r="A14" s="19" t="s">
        <v>214</v>
      </c>
      <c r="B14" s="17" t="s">
        <v>74</v>
      </c>
      <c r="C14" s="19">
        <v>50</v>
      </c>
      <c r="D14" s="6" t="s">
        <v>215</v>
      </c>
      <c r="E14" s="23" t="s">
        <v>48</v>
      </c>
    </row>
    <row r="15" spans="1:26" ht="15.75" customHeight="1" x14ac:dyDescent="0.35">
      <c r="A15" s="19" t="s">
        <v>210</v>
      </c>
      <c r="B15" s="17" t="s">
        <v>76</v>
      </c>
      <c r="C15" s="19">
        <v>50</v>
      </c>
      <c r="D15" s="6" t="s">
        <v>215</v>
      </c>
      <c r="E15" s="23"/>
    </row>
    <row r="16" spans="1:26" ht="15.75" customHeight="1" x14ac:dyDescent="0.35">
      <c r="A16" s="19" t="s">
        <v>214</v>
      </c>
      <c r="B16" s="17" t="s">
        <v>77</v>
      </c>
      <c r="C16" s="19">
        <v>16</v>
      </c>
      <c r="D16" s="6" t="s">
        <v>215</v>
      </c>
      <c r="E16" s="23"/>
    </row>
    <row r="17" spans="1:5" ht="15.75" customHeight="1" x14ac:dyDescent="0.35">
      <c r="A17" s="19" t="s">
        <v>210</v>
      </c>
      <c r="B17" s="17" t="s">
        <v>78</v>
      </c>
      <c r="C17" s="19">
        <v>38</v>
      </c>
      <c r="D17" s="6" t="s">
        <v>215</v>
      </c>
      <c r="E17" s="23" t="s">
        <v>212</v>
      </c>
    </row>
    <row r="18" spans="1:5" ht="15.75" customHeight="1" x14ac:dyDescent="0.35">
      <c r="A18" s="19" t="s">
        <v>214</v>
      </c>
      <c r="B18" s="17" t="s">
        <v>82</v>
      </c>
      <c r="C18" s="19">
        <v>22</v>
      </c>
      <c r="D18" s="6" t="s">
        <v>211</v>
      </c>
      <c r="E18" s="23"/>
    </row>
    <row r="19" spans="1:5" ht="15.75" customHeight="1" x14ac:dyDescent="0.35">
      <c r="A19" s="19" t="s">
        <v>216</v>
      </c>
      <c r="B19" s="17" t="s">
        <v>84</v>
      </c>
      <c r="C19" s="19">
        <v>48</v>
      </c>
      <c r="D19" s="6" t="s">
        <v>211</v>
      </c>
      <c r="E19" s="23"/>
    </row>
    <row r="20" spans="1:5" ht="15.75" customHeight="1" x14ac:dyDescent="0.35">
      <c r="A20" s="19" t="s">
        <v>214</v>
      </c>
      <c r="B20" s="17" t="s">
        <v>63</v>
      </c>
      <c r="C20" s="19">
        <v>22</v>
      </c>
      <c r="D20" s="6" t="s">
        <v>211</v>
      </c>
      <c r="E20" s="23" t="s">
        <v>212</v>
      </c>
    </row>
    <row r="21" spans="1:5" ht="15.75" customHeight="1" x14ac:dyDescent="0.35">
      <c r="A21" s="19" t="s">
        <v>214</v>
      </c>
      <c r="B21" s="17" t="s">
        <v>67</v>
      </c>
      <c r="C21" s="19">
        <v>30</v>
      </c>
      <c r="D21" s="6" t="s">
        <v>213</v>
      </c>
      <c r="E21" s="23" t="s">
        <v>212</v>
      </c>
    </row>
    <row r="22" spans="1:5" ht="15.75" customHeight="1" x14ac:dyDescent="0.35">
      <c r="A22" s="19" t="s">
        <v>214</v>
      </c>
      <c r="B22" s="17" t="s">
        <v>68</v>
      </c>
      <c r="C22" s="19">
        <v>37</v>
      </c>
      <c r="D22" s="6" t="s">
        <v>215</v>
      </c>
      <c r="E22" s="23"/>
    </row>
    <row r="23" spans="1:5" ht="15.75" customHeight="1" x14ac:dyDescent="0.35">
      <c r="A23" s="19" t="s">
        <v>214</v>
      </c>
      <c r="B23" s="17" t="s">
        <v>69</v>
      </c>
      <c r="C23" s="19">
        <v>24</v>
      </c>
      <c r="D23" s="6" t="s">
        <v>213</v>
      </c>
      <c r="E23" s="23" t="s">
        <v>212</v>
      </c>
    </row>
    <row r="24" spans="1:5" ht="15.75" customHeight="1" x14ac:dyDescent="0.35">
      <c r="A24" s="19" t="s">
        <v>214</v>
      </c>
      <c r="B24" s="17" t="s">
        <v>75</v>
      </c>
      <c r="C24" s="19">
        <v>4</v>
      </c>
      <c r="D24" s="6" t="s">
        <v>215</v>
      </c>
      <c r="E24" s="23" t="s">
        <v>212</v>
      </c>
    </row>
    <row r="25" spans="1:5" ht="15.75" customHeight="1" x14ac:dyDescent="0.35">
      <c r="A25" s="19" t="s">
        <v>210</v>
      </c>
      <c r="B25" s="17" t="s">
        <v>54</v>
      </c>
      <c r="C25" s="19">
        <v>36</v>
      </c>
      <c r="D25" s="6" t="s">
        <v>215</v>
      </c>
      <c r="E25" s="23" t="s">
        <v>48</v>
      </c>
    </row>
    <row r="26" spans="1:5" ht="15.75" customHeight="1" x14ac:dyDescent="0.35">
      <c r="A26" s="19" t="s">
        <v>210</v>
      </c>
      <c r="B26" s="17" t="s">
        <v>59</v>
      </c>
      <c r="C26" s="19">
        <v>31</v>
      </c>
      <c r="D26" s="6" t="s">
        <v>215</v>
      </c>
      <c r="E26" s="23" t="s">
        <v>48</v>
      </c>
    </row>
    <row r="27" spans="1:5" ht="15.75" customHeight="1" x14ac:dyDescent="0.35">
      <c r="A27" s="19" t="s">
        <v>214</v>
      </c>
      <c r="B27" s="17" t="s">
        <v>70</v>
      </c>
      <c r="C27" s="19">
        <v>29</v>
      </c>
      <c r="D27" s="6" t="s">
        <v>213</v>
      </c>
      <c r="E27" s="23" t="s">
        <v>48</v>
      </c>
    </row>
    <row r="28" spans="1:5" ht="15.75" customHeight="1" x14ac:dyDescent="0.35">
      <c r="A28" s="19" t="s">
        <v>210</v>
      </c>
      <c r="B28" s="17" t="s">
        <v>102</v>
      </c>
      <c r="C28" s="19">
        <v>9</v>
      </c>
      <c r="D28" s="6" t="s">
        <v>213</v>
      </c>
      <c r="E28" s="23"/>
    </row>
    <row r="29" spans="1:5" ht="15.75" customHeight="1" x14ac:dyDescent="0.35">
      <c r="A29" s="19" t="s">
        <v>214</v>
      </c>
      <c r="B29" s="17" t="s">
        <v>101</v>
      </c>
      <c r="C29" s="19">
        <v>7</v>
      </c>
      <c r="D29" s="6" t="s">
        <v>213</v>
      </c>
      <c r="E29" s="23"/>
    </row>
    <row r="30" spans="1:5" ht="15.75" customHeight="1" x14ac:dyDescent="0.35">
      <c r="A30" s="19" t="s">
        <v>210</v>
      </c>
      <c r="B30" s="17" t="s">
        <v>109</v>
      </c>
      <c r="C30" s="19">
        <v>16</v>
      </c>
      <c r="D30" s="6" t="s">
        <v>215</v>
      </c>
      <c r="E30" s="23" t="s">
        <v>212</v>
      </c>
    </row>
    <row r="31" spans="1:5" ht="15.75" customHeight="1" x14ac:dyDescent="0.35">
      <c r="A31" s="19" t="s">
        <v>216</v>
      </c>
      <c r="B31" s="17" t="s">
        <v>111</v>
      </c>
      <c r="C31" s="19">
        <v>27</v>
      </c>
      <c r="D31" s="6" t="s">
        <v>211</v>
      </c>
      <c r="E31" s="23" t="s">
        <v>48</v>
      </c>
    </row>
    <row r="32" spans="1:5" ht="15.75" customHeight="1" x14ac:dyDescent="0.35">
      <c r="A32" s="19" t="s">
        <v>216</v>
      </c>
      <c r="B32" s="17" t="s">
        <v>112</v>
      </c>
      <c r="C32" s="19">
        <v>39</v>
      </c>
      <c r="D32" s="6" t="s">
        <v>215</v>
      </c>
      <c r="E32" s="23"/>
    </row>
    <row r="33" spans="1:5" ht="15.75" customHeight="1" x14ac:dyDescent="0.35">
      <c r="A33" s="19" t="s">
        <v>210</v>
      </c>
      <c r="B33" s="17" t="s">
        <v>114</v>
      </c>
      <c r="C33" s="19">
        <v>7</v>
      </c>
      <c r="D33" s="6" t="s">
        <v>213</v>
      </c>
      <c r="E33" s="23" t="s">
        <v>212</v>
      </c>
    </row>
    <row r="34" spans="1:5" ht="15.75" customHeight="1" x14ac:dyDescent="0.35">
      <c r="A34" s="19" t="s">
        <v>210</v>
      </c>
      <c r="B34" s="17" t="s">
        <v>118</v>
      </c>
      <c r="C34" s="19">
        <v>42</v>
      </c>
      <c r="D34" s="6" t="s">
        <v>213</v>
      </c>
      <c r="E34" s="23" t="s">
        <v>48</v>
      </c>
    </row>
    <row r="35" spans="1:5" ht="15.75" customHeight="1" x14ac:dyDescent="0.35">
      <c r="A35" s="19" t="s">
        <v>214</v>
      </c>
      <c r="B35" s="17" t="s">
        <v>115</v>
      </c>
      <c r="C35" s="19">
        <v>15</v>
      </c>
      <c r="D35" s="6" t="s">
        <v>215</v>
      </c>
      <c r="E35" s="23" t="s">
        <v>48</v>
      </c>
    </row>
    <row r="36" spans="1:5" ht="15.75" customHeight="1" x14ac:dyDescent="0.35">
      <c r="A36" s="19" t="s">
        <v>214</v>
      </c>
      <c r="B36" s="17" t="s">
        <v>119</v>
      </c>
      <c r="C36" s="19">
        <v>20</v>
      </c>
      <c r="D36" s="6" t="s">
        <v>213</v>
      </c>
      <c r="E36" s="23"/>
    </row>
    <row r="37" spans="1:5" ht="15.75" customHeight="1" x14ac:dyDescent="0.35">
      <c r="A37" s="19" t="s">
        <v>214</v>
      </c>
      <c r="B37" s="17" t="s">
        <v>122</v>
      </c>
      <c r="C37" s="19">
        <v>41</v>
      </c>
      <c r="D37" s="6" t="s">
        <v>211</v>
      </c>
      <c r="E37" s="23" t="s">
        <v>48</v>
      </c>
    </row>
    <row r="38" spans="1:5" ht="15.75" customHeight="1" x14ac:dyDescent="0.35">
      <c r="A38" s="19" t="s">
        <v>214</v>
      </c>
      <c r="B38" s="17" t="s">
        <v>125</v>
      </c>
      <c r="C38" s="19">
        <v>41</v>
      </c>
      <c r="D38" s="6" t="s">
        <v>215</v>
      </c>
      <c r="E38" s="23" t="s">
        <v>48</v>
      </c>
    </row>
    <row r="39" spans="1:5" ht="15.75" customHeight="1" x14ac:dyDescent="0.35">
      <c r="A39" s="19" t="s">
        <v>214</v>
      </c>
      <c r="B39" s="17" t="s">
        <v>126</v>
      </c>
      <c r="C39" s="19">
        <v>2</v>
      </c>
      <c r="D39" s="6" t="s">
        <v>211</v>
      </c>
      <c r="E39" s="23"/>
    </row>
    <row r="40" spans="1:5" ht="15.75" customHeight="1" x14ac:dyDescent="0.35">
      <c r="A40" s="19" t="s">
        <v>210</v>
      </c>
      <c r="B40" s="17" t="s">
        <v>129</v>
      </c>
      <c r="C40" s="19">
        <v>34</v>
      </c>
      <c r="D40" s="6" t="s">
        <v>215</v>
      </c>
      <c r="E40" s="23" t="s">
        <v>212</v>
      </c>
    </row>
    <row r="41" spans="1:5" ht="15.75" customHeight="1" x14ac:dyDescent="0.35">
      <c r="A41" s="19" t="s">
        <v>214</v>
      </c>
      <c r="B41" s="17" t="s">
        <v>134</v>
      </c>
      <c r="C41" s="19">
        <v>18</v>
      </c>
      <c r="D41" s="6" t="s">
        <v>211</v>
      </c>
      <c r="E41" s="23"/>
    </row>
    <row r="42" spans="1:5" ht="15.75" customHeight="1" x14ac:dyDescent="0.35">
      <c r="A42" s="19" t="s">
        <v>214</v>
      </c>
      <c r="B42" s="17" t="s">
        <v>136</v>
      </c>
      <c r="C42" s="19">
        <v>8</v>
      </c>
      <c r="D42" s="6" t="s">
        <v>211</v>
      </c>
      <c r="E42" s="23" t="s">
        <v>212</v>
      </c>
    </row>
    <row r="43" spans="1:5" ht="15.75" customHeight="1" x14ac:dyDescent="0.35">
      <c r="A43" s="19" t="s">
        <v>210</v>
      </c>
      <c r="B43" s="17" t="s">
        <v>138</v>
      </c>
      <c r="C43" s="19">
        <v>18</v>
      </c>
      <c r="D43" s="6" t="s">
        <v>215</v>
      </c>
      <c r="E43" s="23" t="s">
        <v>48</v>
      </c>
    </row>
    <row r="44" spans="1:5" ht="15.75" customHeight="1" x14ac:dyDescent="0.35">
      <c r="A44" s="19" t="s">
        <v>210</v>
      </c>
      <c r="B44" s="17" t="s">
        <v>143</v>
      </c>
      <c r="C44" s="19">
        <v>19</v>
      </c>
      <c r="D44" s="6" t="s">
        <v>211</v>
      </c>
      <c r="E44" s="23" t="s">
        <v>48</v>
      </c>
    </row>
    <row r="45" spans="1:5" ht="15.75" customHeight="1" x14ac:dyDescent="0.35">
      <c r="A45" s="19" t="s">
        <v>210</v>
      </c>
      <c r="B45" s="17" t="s">
        <v>145</v>
      </c>
      <c r="C45" s="19">
        <v>26</v>
      </c>
      <c r="D45" s="6" t="s">
        <v>215</v>
      </c>
      <c r="E45" s="23" t="s">
        <v>212</v>
      </c>
    </row>
    <row r="46" spans="1:5" ht="15.75" customHeight="1" x14ac:dyDescent="0.35">
      <c r="A46" s="19" t="s">
        <v>214</v>
      </c>
      <c r="B46" s="17" t="s">
        <v>144</v>
      </c>
      <c r="C46" s="19">
        <v>45</v>
      </c>
      <c r="D46" s="6" t="s">
        <v>215</v>
      </c>
      <c r="E46" s="23" t="s">
        <v>48</v>
      </c>
    </row>
    <row r="47" spans="1:5" ht="15.75" customHeight="1" x14ac:dyDescent="0.35">
      <c r="A47" s="19" t="s">
        <v>214</v>
      </c>
      <c r="B47" s="17" t="s">
        <v>146</v>
      </c>
      <c r="C47" s="19">
        <v>14</v>
      </c>
      <c r="D47" s="6" t="s">
        <v>211</v>
      </c>
      <c r="E47" s="23" t="s">
        <v>212</v>
      </c>
    </row>
    <row r="48" spans="1:5" ht="15.75" customHeight="1" x14ac:dyDescent="0.35">
      <c r="A48" s="19" t="s">
        <v>214</v>
      </c>
      <c r="B48" s="17" t="s">
        <v>151</v>
      </c>
      <c r="C48" s="19">
        <v>7</v>
      </c>
      <c r="D48" s="6" t="s">
        <v>211</v>
      </c>
      <c r="E48" s="23" t="s">
        <v>212</v>
      </c>
    </row>
    <row r="49" spans="1:5" ht="15.75" customHeight="1" x14ac:dyDescent="0.35">
      <c r="A49" s="19" t="s">
        <v>210</v>
      </c>
      <c r="B49" s="17" t="s">
        <v>152</v>
      </c>
      <c r="C49" s="19">
        <v>29</v>
      </c>
      <c r="D49" s="6" t="s">
        <v>213</v>
      </c>
      <c r="E49" s="23"/>
    </row>
    <row r="50" spans="1:5" ht="15.75" customHeight="1" x14ac:dyDescent="0.35">
      <c r="A50" s="19" t="s">
        <v>214</v>
      </c>
      <c r="B50" s="17" t="s">
        <v>86</v>
      </c>
      <c r="C50" s="19">
        <v>35</v>
      </c>
      <c r="D50" s="6" t="s">
        <v>213</v>
      </c>
      <c r="E50" s="23" t="s">
        <v>48</v>
      </c>
    </row>
    <row r="51" spans="1:5" ht="15.75" customHeight="1" x14ac:dyDescent="0.35">
      <c r="A51" s="19" t="s">
        <v>214</v>
      </c>
      <c r="B51" s="17" t="s">
        <v>87</v>
      </c>
      <c r="C51" s="19">
        <v>47</v>
      </c>
      <c r="D51" s="6" t="s">
        <v>213</v>
      </c>
      <c r="E51" s="23" t="s">
        <v>212</v>
      </c>
    </row>
    <row r="52" spans="1:5" ht="15.75" customHeight="1" x14ac:dyDescent="0.35">
      <c r="A52" s="19" t="s">
        <v>210</v>
      </c>
      <c r="B52" s="17" t="s">
        <v>89</v>
      </c>
      <c r="C52" s="19">
        <v>24</v>
      </c>
      <c r="D52" s="6" t="s">
        <v>213</v>
      </c>
      <c r="E52" s="23" t="s">
        <v>212</v>
      </c>
    </row>
    <row r="53" spans="1:5" ht="15.75" customHeight="1" x14ac:dyDescent="0.35">
      <c r="A53" s="19" t="s">
        <v>216</v>
      </c>
      <c r="B53" s="17" t="s">
        <v>93</v>
      </c>
      <c r="C53" s="19">
        <v>2</v>
      </c>
      <c r="D53" s="6" t="s">
        <v>211</v>
      </c>
      <c r="E53" s="23"/>
    </row>
    <row r="54" spans="1:5" ht="15.75" customHeight="1" x14ac:dyDescent="0.35">
      <c r="A54" s="19" t="s">
        <v>210</v>
      </c>
      <c r="B54" s="17" t="s">
        <v>91</v>
      </c>
      <c r="C54" s="19">
        <v>4</v>
      </c>
      <c r="D54" s="6" t="s">
        <v>215</v>
      </c>
      <c r="E54" s="23"/>
    </row>
    <row r="55" spans="1:5" ht="15.75" customHeight="1" x14ac:dyDescent="0.35">
      <c r="A55" s="19" t="s">
        <v>214</v>
      </c>
      <c r="B55" s="17" t="s">
        <v>94</v>
      </c>
      <c r="C55" s="19">
        <v>33</v>
      </c>
      <c r="D55" s="6" t="s">
        <v>211</v>
      </c>
      <c r="E55" s="23"/>
    </row>
    <row r="56" spans="1:5" ht="15.75" customHeight="1" x14ac:dyDescent="0.35">
      <c r="A56" s="19" t="s">
        <v>216</v>
      </c>
      <c r="B56" s="17" t="s">
        <v>96</v>
      </c>
      <c r="C56" s="19">
        <v>42</v>
      </c>
      <c r="D56" s="6" t="s">
        <v>211</v>
      </c>
      <c r="E56" s="23"/>
    </row>
    <row r="57" spans="1:5" ht="15.75" customHeight="1" x14ac:dyDescent="0.35">
      <c r="A57" s="19" t="s">
        <v>214</v>
      </c>
      <c r="B57" s="17" t="s">
        <v>98</v>
      </c>
      <c r="C57" s="19">
        <v>14</v>
      </c>
      <c r="D57" s="6" t="s">
        <v>215</v>
      </c>
      <c r="E57" s="23"/>
    </row>
    <row r="58" spans="1:5" ht="15.75" customHeight="1" x14ac:dyDescent="0.35">
      <c r="A58" s="19" t="s">
        <v>214</v>
      </c>
      <c r="B58" s="17" t="s">
        <v>100</v>
      </c>
      <c r="C58" s="19">
        <v>38</v>
      </c>
      <c r="D58" s="6" t="s">
        <v>213</v>
      </c>
      <c r="E58" s="23" t="s">
        <v>212</v>
      </c>
    </row>
    <row r="59" spans="1:5" ht="15.75" customHeight="1" x14ac:dyDescent="0.35">
      <c r="A59" s="19" t="s">
        <v>216</v>
      </c>
      <c r="B59" s="17" t="s">
        <v>103</v>
      </c>
      <c r="C59" s="19">
        <v>35</v>
      </c>
      <c r="D59" s="6" t="s">
        <v>213</v>
      </c>
      <c r="E59" s="23"/>
    </row>
    <row r="60" spans="1:5" ht="15.75" customHeight="1" x14ac:dyDescent="0.35">
      <c r="A60" s="19" t="s">
        <v>216</v>
      </c>
      <c r="B60" s="17" t="s">
        <v>104</v>
      </c>
      <c r="C60" s="19">
        <v>13</v>
      </c>
      <c r="D60" s="6" t="s">
        <v>211</v>
      </c>
      <c r="E60" s="23" t="s">
        <v>212</v>
      </c>
    </row>
    <row r="61" spans="1:5" ht="15.75" customHeight="1" x14ac:dyDescent="0.35">
      <c r="A61" s="19" t="s">
        <v>214</v>
      </c>
      <c r="B61" s="17" t="s">
        <v>107</v>
      </c>
      <c r="C61" s="19">
        <v>14</v>
      </c>
      <c r="D61" s="6" t="s">
        <v>215</v>
      </c>
      <c r="E61" s="23"/>
    </row>
    <row r="62" spans="1:5" ht="15.75" customHeight="1" x14ac:dyDescent="0.35">
      <c r="A62" s="19" t="s">
        <v>214</v>
      </c>
      <c r="B62" s="17" t="s">
        <v>108</v>
      </c>
      <c r="C62" s="19">
        <v>33</v>
      </c>
      <c r="D62" s="6" t="s">
        <v>213</v>
      </c>
      <c r="E62" s="23" t="s">
        <v>212</v>
      </c>
    </row>
    <row r="63" spans="1:5" ht="15.75" customHeight="1" x14ac:dyDescent="0.35">
      <c r="A63" s="19" t="s">
        <v>210</v>
      </c>
      <c r="B63" s="17" t="s">
        <v>110</v>
      </c>
      <c r="C63" s="19">
        <v>29</v>
      </c>
      <c r="D63" s="6" t="s">
        <v>213</v>
      </c>
      <c r="E63" s="23" t="s">
        <v>212</v>
      </c>
    </row>
    <row r="64" spans="1:5" ht="15.75" customHeight="1" x14ac:dyDescent="0.35">
      <c r="A64" s="19" t="s">
        <v>214</v>
      </c>
      <c r="B64" s="17" t="s">
        <v>116</v>
      </c>
      <c r="C64" s="19">
        <v>38</v>
      </c>
      <c r="D64" s="6" t="s">
        <v>215</v>
      </c>
      <c r="E64" s="23" t="s">
        <v>48</v>
      </c>
    </row>
    <row r="65" spans="1:5" ht="15.75" customHeight="1" x14ac:dyDescent="0.35">
      <c r="A65" s="19" t="s">
        <v>214</v>
      </c>
      <c r="B65" s="17" t="s">
        <v>123</v>
      </c>
      <c r="C65" s="19">
        <v>34</v>
      </c>
      <c r="D65" s="6" t="s">
        <v>211</v>
      </c>
      <c r="E65" s="23"/>
    </row>
    <row r="66" spans="1:5" ht="15.75" customHeight="1" x14ac:dyDescent="0.35">
      <c r="A66" s="19" t="s">
        <v>214</v>
      </c>
      <c r="B66" s="17" t="s">
        <v>127</v>
      </c>
      <c r="C66" s="19">
        <v>10</v>
      </c>
      <c r="D66" s="6" t="s">
        <v>213</v>
      </c>
      <c r="E66" s="23"/>
    </row>
    <row r="67" spans="1:5" ht="15.75" customHeight="1" x14ac:dyDescent="0.35">
      <c r="A67" s="19" t="s">
        <v>214</v>
      </c>
      <c r="B67" s="17" t="s">
        <v>128</v>
      </c>
      <c r="C67" s="19">
        <v>38</v>
      </c>
      <c r="D67" s="6" t="s">
        <v>213</v>
      </c>
      <c r="E67" s="23" t="s">
        <v>48</v>
      </c>
    </row>
    <row r="68" spans="1:5" ht="15.75" customHeight="1" x14ac:dyDescent="0.35">
      <c r="A68" s="19" t="s">
        <v>214</v>
      </c>
      <c r="B68" s="17" t="s">
        <v>132</v>
      </c>
      <c r="C68" s="19">
        <v>30</v>
      </c>
      <c r="D68" s="6" t="s">
        <v>213</v>
      </c>
      <c r="E68" s="23" t="s">
        <v>48</v>
      </c>
    </row>
    <row r="69" spans="1:5" ht="15.75" customHeight="1" x14ac:dyDescent="0.35">
      <c r="A69" s="19" t="s">
        <v>214</v>
      </c>
      <c r="B69" s="17" t="s">
        <v>135</v>
      </c>
      <c r="C69" s="19">
        <v>29</v>
      </c>
      <c r="D69" s="6" t="s">
        <v>211</v>
      </c>
      <c r="E69" s="23" t="s">
        <v>48</v>
      </c>
    </row>
    <row r="70" spans="1:5" ht="15.75" customHeight="1" x14ac:dyDescent="0.35">
      <c r="A70" s="19" t="s">
        <v>214</v>
      </c>
      <c r="B70" s="17" t="s">
        <v>137</v>
      </c>
      <c r="C70" s="19">
        <v>2</v>
      </c>
      <c r="D70" s="6" t="s">
        <v>213</v>
      </c>
      <c r="E70" s="23" t="s">
        <v>48</v>
      </c>
    </row>
    <row r="71" spans="1:5" ht="15.75" customHeight="1" x14ac:dyDescent="0.35">
      <c r="A71" s="19" t="s">
        <v>214</v>
      </c>
      <c r="B71" s="17" t="s">
        <v>139</v>
      </c>
      <c r="C71" s="19">
        <v>39</v>
      </c>
      <c r="D71" s="6" t="s">
        <v>211</v>
      </c>
      <c r="E71" s="23"/>
    </row>
    <row r="72" spans="1:5" ht="15.75" customHeight="1" x14ac:dyDescent="0.35">
      <c r="A72" s="19" t="s">
        <v>214</v>
      </c>
      <c r="B72" s="17" t="s">
        <v>142</v>
      </c>
      <c r="C72" s="19">
        <v>49</v>
      </c>
      <c r="D72" s="6" t="s">
        <v>215</v>
      </c>
      <c r="E72" s="23"/>
    </row>
    <row r="73" spans="1:5" ht="15.75" customHeight="1" x14ac:dyDescent="0.35">
      <c r="A73" s="19" t="s">
        <v>214</v>
      </c>
      <c r="B73" s="17" t="s">
        <v>147</v>
      </c>
      <c r="C73" s="19">
        <v>5</v>
      </c>
      <c r="D73" s="6" t="s">
        <v>213</v>
      </c>
      <c r="E73" s="23" t="s">
        <v>48</v>
      </c>
    </row>
    <row r="74" spans="1:5" ht="15.75" customHeight="1" x14ac:dyDescent="0.35">
      <c r="A74" s="19" t="s">
        <v>210</v>
      </c>
      <c r="B74" s="17" t="s">
        <v>149</v>
      </c>
      <c r="C74" s="19">
        <v>27</v>
      </c>
      <c r="D74" s="6" t="s">
        <v>215</v>
      </c>
      <c r="E74" s="23" t="s">
        <v>48</v>
      </c>
    </row>
    <row r="75" spans="1:5" ht="15.75" customHeight="1" x14ac:dyDescent="0.35">
      <c r="A75" s="19" t="s">
        <v>210</v>
      </c>
      <c r="B75" s="17" t="s">
        <v>150</v>
      </c>
      <c r="C75" s="19">
        <v>3</v>
      </c>
      <c r="D75" s="6" t="s">
        <v>215</v>
      </c>
      <c r="E75" s="23"/>
    </row>
    <row r="76" spans="1:5" ht="15.75" customHeight="1" x14ac:dyDescent="0.35">
      <c r="A76" s="19" t="s">
        <v>214</v>
      </c>
      <c r="B76" s="17" t="s">
        <v>88</v>
      </c>
      <c r="C76" s="19">
        <v>10</v>
      </c>
      <c r="D76" s="6" t="s">
        <v>213</v>
      </c>
      <c r="E76" s="23"/>
    </row>
    <row r="77" spans="1:5" ht="15.75" customHeight="1" x14ac:dyDescent="0.35">
      <c r="A77" s="19" t="s">
        <v>214</v>
      </c>
      <c r="B77" s="17" t="s">
        <v>90</v>
      </c>
      <c r="C77" s="19">
        <v>7</v>
      </c>
      <c r="D77" s="6" t="s">
        <v>215</v>
      </c>
      <c r="E77" s="23"/>
    </row>
    <row r="78" spans="1:5" ht="15.75" customHeight="1" x14ac:dyDescent="0.35">
      <c r="A78" s="19" t="s">
        <v>210</v>
      </c>
      <c r="B78" s="17" t="s">
        <v>92</v>
      </c>
      <c r="C78" s="19">
        <v>34</v>
      </c>
      <c r="D78" s="6" t="s">
        <v>211</v>
      </c>
      <c r="E78" s="23" t="s">
        <v>48</v>
      </c>
    </row>
    <row r="79" spans="1:5" ht="15.75" customHeight="1" x14ac:dyDescent="0.35">
      <c r="A79" s="19" t="s">
        <v>216</v>
      </c>
      <c r="B79" s="17" t="s">
        <v>95</v>
      </c>
      <c r="C79" s="19">
        <v>25</v>
      </c>
      <c r="D79" s="6" t="s">
        <v>215</v>
      </c>
      <c r="E79" s="23"/>
    </row>
    <row r="80" spans="1:5" ht="15.75" customHeight="1" x14ac:dyDescent="0.35">
      <c r="A80" s="19" t="s">
        <v>216</v>
      </c>
      <c r="B80" s="17" t="s">
        <v>97</v>
      </c>
      <c r="C80" s="19">
        <v>26</v>
      </c>
      <c r="D80" s="6" t="s">
        <v>213</v>
      </c>
      <c r="E80" s="23" t="s">
        <v>212</v>
      </c>
    </row>
    <row r="81" spans="1:5" ht="15.75" customHeight="1" x14ac:dyDescent="0.35">
      <c r="A81" s="19" t="s">
        <v>216</v>
      </c>
      <c r="B81" s="17" t="s">
        <v>99</v>
      </c>
      <c r="C81" s="19">
        <v>3</v>
      </c>
      <c r="D81" s="6" t="s">
        <v>215</v>
      </c>
      <c r="E81" s="23"/>
    </row>
    <row r="82" spans="1:5" ht="15.75" customHeight="1" x14ac:dyDescent="0.35">
      <c r="A82" s="19" t="s">
        <v>210</v>
      </c>
      <c r="B82" s="17" t="s">
        <v>106</v>
      </c>
      <c r="C82" s="19">
        <v>44</v>
      </c>
      <c r="D82" s="6" t="s">
        <v>211</v>
      </c>
      <c r="E82" s="23" t="s">
        <v>212</v>
      </c>
    </row>
    <row r="83" spans="1:5" ht="15.75" customHeight="1" x14ac:dyDescent="0.35">
      <c r="A83" s="19" t="s">
        <v>214</v>
      </c>
      <c r="B83" s="17" t="s">
        <v>105</v>
      </c>
      <c r="C83" s="19">
        <v>49</v>
      </c>
      <c r="D83" s="6" t="s">
        <v>213</v>
      </c>
      <c r="E83" s="23"/>
    </row>
    <row r="84" spans="1:5" ht="15.75" customHeight="1" x14ac:dyDescent="0.35">
      <c r="A84" s="19" t="s">
        <v>216</v>
      </c>
      <c r="B84" s="17" t="s">
        <v>113</v>
      </c>
      <c r="C84" s="19">
        <v>19</v>
      </c>
      <c r="D84" s="6" t="s">
        <v>213</v>
      </c>
      <c r="E84" s="23"/>
    </row>
    <row r="85" spans="1:5" ht="15.75" customHeight="1" x14ac:dyDescent="0.35">
      <c r="A85" s="19" t="s">
        <v>214</v>
      </c>
      <c r="B85" s="17" t="s">
        <v>117</v>
      </c>
      <c r="C85" s="19">
        <v>32</v>
      </c>
      <c r="D85" s="6" t="s">
        <v>213</v>
      </c>
      <c r="E85" s="23"/>
    </row>
    <row r="86" spans="1:5" ht="15.75" customHeight="1" x14ac:dyDescent="0.35">
      <c r="A86" s="19" t="s">
        <v>210</v>
      </c>
      <c r="B86" s="17" t="s">
        <v>121</v>
      </c>
      <c r="C86" s="19">
        <v>23</v>
      </c>
      <c r="D86" s="6" t="s">
        <v>211</v>
      </c>
      <c r="E86" s="23"/>
    </row>
    <row r="87" spans="1:5" ht="15.75" customHeight="1" x14ac:dyDescent="0.35">
      <c r="A87" s="19" t="s">
        <v>214</v>
      </c>
      <c r="B87" s="17" t="s">
        <v>120</v>
      </c>
      <c r="C87" s="19">
        <v>34</v>
      </c>
      <c r="D87" s="6" t="s">
        <v>215</v>
      </c>
      <c r="E87" s="23" t="s">
        <v>212</v>
      </c>
    </row>
    <row r="88" spans="1:5" ht="15.75" customHeight="1" x14ac:dyDescent="0.35">
      <c r="A88" s="19" t="s">
        <v>210</v>
      </c>
      <c r="B88" s="17" t="s">
        <v>124</v>
      </c>
      <c r="C88" s="19">
        <v>21</v>
      </c>
      <c r="D88" s="6" t="s">
        <v>215</v>
      </c>
      <c r="E88" s="23" t="s">
        <v>212</v>
      </c>
    </row>
    <row r="89" spans="1:5" ht="15.75" customHeight="1" x14ac:dyDescent="0.35">
      <c r="A89" s="19" t="s">
        <v>210</v>
      </c>
      <c r="B89" s="17" t="s">
        <v>130</v>
      </c>
      <c r="C89" s="19">
        <v>41</v>
      </c>
      <c r="D89" s="6" t="s">
        <v>215</v>
      </c>
      <c r="E89" s="23" t="s">
        <v>48</v>
      </c>
    </row>
    <row r="90" spans="1:5" ht="15.75" customHeight="1" x14ac:dyDescent="0.35">
      <c r="A90" s="19" t="s">
        <v>210</v>
      </c>
      <c r="B90" s="17" t="s">
        <v>131</v>
      </c>
      <c r="C90" s="19">
        <v>26</v>
      </c>
      <c r="D90" s="6" t="s">
        <v>211</v>
      </c>
      <c r="E90" s="23" t="s">
        <v>48</v>
      </c>
    </row>
    <row r="91" spans="1:5" ht="15.75" customHeight="1" x14ac:dyDescent="0.35">
      <c r="A91" s="19" t="s">
        <v>214</v>
      </c>
      <c r="B91" s="17" t="s">
        <v>133</v>
      </c>
      <c r="C91" s="19">
        <v>28</v>
      </c>
      <c r="D91" s="6" t="s">
        <v>211</v>
      </c>
      <c r="E91" s="23" t="s">
        <v>48</v>
      </c>
    </row>
    <row r="92" spans="1:5" ht="15.75" customHeight="1" x14ac:dyDescent="0.35">
      <c r="A92" s="19" t="s">
        <v>214</v>
      </c>
      <c r="B92" s="17" t="s">
        <v>140</v>
      </c>
      <c r="C92" s="19">
        <v>11</v>
      </c>
      <c r="D92" s="6" t="s">
        <v>211</v>
      </c>
      <c r="E92" s="23" t="s">
        <v>212</v>
      </c>
    </row>
    <row r="93" spans="1:5" ht="15.75" customHeight="1" x14ac:dyDescent="0.35">
      <c r="A93" s="19" t="s">
        <v>210</v>
      </c>
      <c r="B93" s="17" t="s">
        <v>141</v>
      </c>
      <c r="C93" s="19">
        <v>6</v>
      </c>
      <c r="D93" s="6" t="s">
        <v>213</v>
      </c>
      <c r="E93" s="23" t="s">
        <v>48</v>
      </c>
    </row>
    <row r="94" spans="1:5" ht="15.75" customHeight="1" x14ac:dyDescent="0.35">
      <c r="A94" s="19" t="s">
        <v>214</v>
      </c>
      <c r="B94" s="17" t="s">
        <v>148</v>
      </c>
      <c r="C94" s="19">
        <v>20</v>
      </c>
      <c r="D94" s="6" t="s">
        <v>211</v>
      </c>
      <c r="E94" s="23" t="s">
        <v>48</v>
      </c>
    </row>
    <row r="95" spans="1:5" ht="15.75" customHeight="1" x14ac:dyDescent="0.35">
      <c r="A95" s="19" t="s">
        <v>214</v>
      </c>
      <c r="B95" s="17" t="s">
        <v>198</v>
      </c>
      <c r="C95" s="19">
        <v>39</v>
      </c>
      <c r="D95" s="6" t="s">
        <v>215</v>
      </c>
      <c r="E95" s="23"/>
    </row>
    <row r="96" spans="1:5" ht="15.75" customHeight="1" x14ac:dyDescent="0.35">
      <c r="A96" s="19" t="s">
        <v>214</v>
      </c>
      <c r="B96" s="17" t="s">
        <v>201</v>
      </c>
      <c r="C96" s="19">
        <v>10</v>
      </c>
      <c r="D96" s="6" t="s">
        <v>213</v>
      </c>
      <c r="E96" s="23" t="s">
        <v>48</v>
      </c>
    </row>
    <row r="97" spans="1:5" ht="15.75" customHeight="1" x14ac:dyDescent="0.35">
      <c r="A97" s="19" t="s">
        <v>210</v>
      </c>
      <c r="B97" s="17" t="s">
        <v>202</v>
      </c>
      <c r="C97" s="19">
        <v>13</v>
      </c>
      <c r="D97" s="6" t="s">
        <v>213</v>
      </c>
      <c r="E97" s="23" t="s">
        <v>48</v>
      </c>
    </row>
    <row r="98" spans="1:5" ht="15.75" customHeight="1" x14ac:dyDescent="0.35">
      <c r="A98" s="19" t="s">
        <v>210</v>
      </c>
      <c r="B98" s="17" t="s">
        <v>204</v>
      </c>
      <c r="C98" s="19">
        <v>35</v>
      </c>
      <c r="D98" s="6" t="s">
        <v>211</v>
      </c>
      <c r="E98" s="23" t="s">
        <v>48</v>
      </c>
    </row>
    <row r="99" spans="1:5" ht="15.75" customHeight="1" x14ac:dyDescent="0.35">
      <c r="A99" s="19" t="s">
        <v>210</v>
      </c>
      <c r="B99" s="17" t="s">
        <v>207</v>
      </c>
      <c r="C99" s="19">
        <v>15</v>
      </c>
      <c r="D99" s="6" t="s">
        <v>211</v>
      </c>
      <c r="E99" s="23" t="s">
        <v>48</v>
      </c>
    </row>
    <row r="100" spans="1:5" ht="15.75" customHeight="1" x14ac:dyDescent="0.35">
      <c r="A100" s="19" t="s">
        <v>210</v>
      </c>
      <c r="B100" s="17" t="s">
        <v>153</v>
      </c>
      <c r="C100" s="19">
        <v>23</v>
      </c>
      <c r="D100" s="6" t="s">
        <v>213</v>
      </c>
      <c r="E100" s="23" t="s">
        <v>212</v>
      </c>
    </row>
    <row r="101" spans="1:5" ht="15.75" customHeight="1" x14ac:dyDescent="0.35">
      <c r="A101" s="19" t="s">
        <v>214</v>
      </c>
      <c r="B101" s="17" t="s">
        <v>154</v>
      </c>
      <c r="C101" s="19">
        <v>12</v>
      </c>
      <c r="D101" s="6" t="s">
        <v>215</v>
      </c>
      <c r="E101" s="23" t="s">
        <v>48</v>
      </c>
    </row>
    <row r="102" spans="1:5" ht="15.75" customHeight="1" x14ac:dyDescent="0.35">
      <c r="A102" s="19" t="s">
        <v>214</v>
      </c>
      <c r="B102" s="17" t="s">
        <v>157</v>
      </c>
      <c r="C102" s="19">
        <v>11</v>
      </c>
      <c r="D102" s="6" t="s">
        <v>215</v>
      </c>
      <c r="E102" s="23" t="s">
        <v>212</v>
      </c>
    </row>
    <row r="103" spans="1:5" ht="15.75" customHeight="1" x14ac:dyDescent="0.35">
      <c r="A103" s="19" t="s">
        <v>214</v>
      </c>
      <c r="B103" s="17" t="s">
        <v>158</v>
      </c>
      <c r="C103" s="19">
        <v>29</v>
      </c>
      <c r="D103" s="6" t="s">
        <v>215</v>
      </c>
      <c r="E103" s="23"/>
    </row>
    <row r="104" spans="1:5" ht="15.75" customHeight="1" x14ac:dyDescent="0.35">
      <c r="A104" s="19" t="s">
        <v>210</v>
      </c>
      <c r="B104" s="17" t="s">
        <v>159</v>
      </c>
      <c r="C104" s="19">
        <v>11</v>
      </c>
      <c r="D104" s="6" t="s">
        <v>213</v>
      </c>
      <c r="E104" s="23"/>
    </row>
    <row r="105" spans="1:5" ht="15.75" customHeight="1" x14ac:dyDescent="0.35">
      <c r="A105" s="19" t="s">
        <v>214</v>
      </c>
      <c r="B105" s="17" t="s">
        <v>161</v>
      </c>
      <c r="C105" s="19">
        <v>14</v>
      </c>
      <c r="D105" s="6" t="s">
        <v>211</v>
      </c>
      <c r="E105" s="23" t="s">
        <v>212</v>
      </c>
    </row>
    <row r="106" spans="1:5" ht="15.75" customHeight="1" x14ac:dyDescent="0.35">
      <c r="A106" s="19" t="s">
        <v>216</v>
      </c>
      <c r="B106" s="17" t="s">
        <v>165</v>
      </c>
      <c r="C106" s="19">
        <v>37</v>
      </c>
      <c r="D106" s="6" t="s">
        <v>215</v>
      </c>
      <c r="E106" s="23" t="s">
        <v>48</v>
      </c>
    </row>
    <row r="107" spans="1:5" ht="15.75" customHeight="1" x14ac:dyDescent="0.35">
      <c r="A107" s="19" t="s">
        <v>210</v>
      </c>
      <c r="B107" s="17" t="s">
        <v>164</v>
      </c>
      <c r="C107" s="19">
        <v>8</v>
      </c>
      <c r="D107" s="6" t="s">
        <v>215</v>
      </c>
      <c r="E107" s="23"/>
    </row>
    <row r="108" spans="1:5" ht="15.75" customHeight="1" x14ac:dyDescent="0.35">
      <c r="A108" s="19" t="s">
        <v>210</v>
      </c>
      <c r="B108" s="17" t="s">
        <v>167</v>
      </c>
      <c r="C108" s="19">
        <v>31</v>
      </c>
      <c r="D108" s="6" t="s">
        <v>213</v>
      </c>
      <c r="E108" s="23"/>
    </row>
    <row r="109" spans="1:5" ht="15.75" customHeight="1" x14ac:dyDescent="0.35">
      <c r="A109" s="19" t="s">
        <v>216</v>
      </c>
      <c r="B109" s="17" t="s">
        <v>168</v>
      </c>
      <c r="C109" s="19">
        <v>30</v>
      </c>
      <c r="D109" s="6" t="s">
        <v>211</v>
      </c>
      <c r="E109" s="23" t="s">
        <v>212</v>
      </c>
    </row>
    <row r="110" spans="1:5" ht="15.75" customHeight="1" x14ac:dyDescent="0.35">
      <c r="A110" s="19" t="s">
        <v>210</v>
      </c>
      <c r="B110" s="17" t="s">
        <v>170</v>
      </c>
      <c r="C110" s="19">
        <v>38</v>
      </c>
      <c r="D110" s="6" t="s">
        <v>211</v>
      </c>
      <c r="E110" s="23" t="s">
        <v>48</v>
      </c>
    </row>
    <row r="111" spans="1:5" ht="15.75" customHeight="1" x14ac:dyDescent="0.35">
      <c r="A111" s="19" t="s">
        <v>214</v>
      </c>
      <c r="B111" s="17" t="s">
        <v>171</v>
      </c>
      <c r="C111" s="19">
        <v>24</v>
      </c>
      <c r="D111" s="6" t="s">
        <v>215</v>
      </c>
      <c r="E111" s="23" t="s">
        <v>212</v>
      </c>
    </row>
    <row r="112" spans="1:5" ht="15.75" customHeight="1" x14ac:dyDescent="0.35">
      <c r="A112" s="19" t="s">
        <v>216</v>
      </c>
      <c r="B112" s="17" t="s">
        <v>176</v>
      </c>
      <c r="C112" s="19">
        <v>11</v>
      </c>
      <c r="D112" s="6" t="s">
        <v>211</v>
      </c>
      <c r="E112" s="23"/>
    </row>
    <row r="113" spans="1:5" ht="15.75" customHeight="1" x14ac:dyDescent="0.35">
      <c r="A113" s="19" t="s">
        <v>214</v>
      </c>
      <c r="B113" s="17" t="s">
        <v>174</v>
      </c>
      <c r="C113" s="19">
        <v>43</v>
      </c>
      <c r="D113" s="6" t="s">
        <v>215</v>
      </c>
      <c r="E113" s="23"/>
    </row>
    <row r="114" spans="1:5" ht="15.75" customHeight="1" x14ac:dyDescent="0.35">
      <c r="A114" s="19" t="s">
        <v>214</v>
      </c>
      <c r="B114" s="17" t="s">
        <v>177</v>
      </c>
      <c r="C114" s="19">
        <v>40</v>
      </c>
      <c r="D114" s="6" t="s">
        <v>211</v>
      </c>
      <c r="E114" s="23" t="s">
        <v>212</v>
      </c>
    </row>
    <row r="115" spans="1:5" ht="15.75" customHeight="1" x14ac:dyDescent="0.35">
      <c r="A115" s="19" t="s">
        <v>210</v>
      </c>
      <c r="B115" s="17" t="s">
        <v>183</v>
      </c>
      <c r="C115" s="19">
        <v>46</v>
      </c>
      <c r="D115" s="6" t="s">
        <v>213</v>
      </c>
      <c r="E115" s="23" t="s">
        <v>48</v>
      </c>
    </row>
    <row r="116" spans="1:5" ht="15.75" customHeight="1" x14ac:dyDescent="0.35">
      <c r="A116" s="19" t="s">
        <v>210</v>
      </c>
      <c r="B116" s="17" t="s">
        <v>184</v>
      </c>
      <c r="C116" s="19">
        <v>23</v>
      </c>
      <c r="D116" s="6" t="s">
        <v>213</v>
      </c>
      <c r="E116" s="23"/>
    </row>
    <row r="117" spans="1:5" ht="15.75" customHeight="1" x14ac:dyDescent="0.35">
      <c r="A117" s="19" t="s">
        <v>214</v>
      </c>
      <c r="B117" s="17" t="s">
        <v>185</v>
      </c>
      <c r="C117" s="19">
        <v>44</v>
      </c>
      <c r="D117" s="6" t="s">
        <v>211</v>
      </c>
      <c r="E117" s="23" t="s">
        <v>212</v>
      </c>
    </row>
    <row r="118" spans="1:5" ht="15.75" customHeight="1" x14ac:dyDescent="0.35">
      <c r="A118" s="19" t="s">
        <v>214</v>
      </c>
      <c r="B118" s="17" t="s">
        <v>186</v>
      </c>
      <c r="C118" s="19">
        <v>8</v>
      </c>
      <c r="D118" s="6" t="s">
        <v>215</v>
      </c>
      <c r="E118" s="23" t="s">
        <v>48</v>
      </c>
    </row>
    <row r="119" spans="1:5" ht="15.75" customHeight="1" x14ac:dyDescent="0.35">
      <c r="A119" s="19" t="s">
        <v>210</v>
      </c>
      <c r="B119" s="17" t="s">
        <v>188</v>
      </c>
      <c r="C119" s="19">
        <v>40</v>
      </c>
      <c r="D119" s="6" t="s">
        <v>213</v>
      </c>
      <c r="E119" s="23" t="s">
        <v>212</v>
      </c>
    </row>
    <row r="120" spans="1:5" ht="15.75" customHeight="1" x14ac:dyDescent="0.35">
      <c r="A120" s="19" t="s">
        <v>214</v>
      </c>
      <c r="B120" s="17" t="s">
        <v>187</v>
      </c>
      <c r="C120" s="19">
        <v>35</v>
      </c>
      <c r="D120" s="6" t="s">
        <v>215</v>
      </c>
      <c r="E120" s="23" t="s">
        <v>212</v>
      </c>
    </row>
    <row r="121" spans="1:5" ht="15.75" customHeight="1" x14ac:dyDescent="0.35">
      <c r="A121" s="19" t="s">
        <v>210</v>
      </c>
      <c r="B121" s="17" t="s">
        <v>189</v>
      </c>
      <c r="C121" s="19">
        <v>50</v>
      </c>
      <c r="D121" s="6" t="s">
        <v>215</v>
      </c>
      <c r="E121" s="23"/>
    </row>
    <row r="122" spans="1:5" ht="15.75" customHeight="1" x14ac:dyDescent="0.35">
      <c r="A122" s="19" t="s">
        <v>210</v>
      </c>
      <c r="B122" s="17" t="s">
        <v>192</v>
      </c>
      <c r="C122" s="19">
        <v>19</v>
      </c>
      <c r="D122" s="6" t="s">
        <v>213</v>
      </c>
      <c r="E122" s="23" t="s">
        <v>212</v>
      </c>
    </row>
    <row r="123" spans="1:5" ht="15.75" customHeight="1" x14ac:dyDescent="0.35">
      <c r="A123" s="19" t="s">
        <v>214</v>
      </c>
      <c r="B123" s="17" t="s">
        <v>193</v>
      </c>
      <c r="C123" s="19">
        <v>37</v>
      </c>
      <c r="D123" s="6" t="s">
        <v>213</v>
      </c>
      <c r="E123" s="23" t="s">
        <v>48</v>
      </c>
    </row>
    <row r="124" spans="1:5" ht="15.75" customHeight="1" x14ac:dyDescent="0.35">
      <c r="A124" s="19" t="s">
        <v>214</v>
      </c>
      <c r="B124" s="17" t="s">
        <v>197</v>
      </c>
      <c r="C124" s="19">
        <v>12</v>
      </c>
      <c r="D124" s="6" t="s">
        <v>213</v>
      </c>
      <c r="E124" s="23"/>
    </row>
    <row r="125" spans="1:5" ht="15.75" customHeight="1" x14ac:dyDescent="0.35">
      <c r="A125" s="19" t="s">
        <v>214</v>
      </c>
      <c r="B125" s="17" t="s">
        <v>199</v>
      </c>
      <c r="C125" s="19">
        <v>13</v>
      </c>
      <c r="D125" s="6" t="s">
        <v>213</v>
      </c>
      <c r="E125" s="23"/>
    </row>
    <row r="126" spans="1:5" ht="15.75" customHeight="1" x14ac:dyDescent="0.35">
      <c r="A126" s="19" t="s">
        <v>216</v>
      </c>
      <c r="B126" s="17" t="s">
        <v>205</v>
      </c>
      <c r="C126" s="19">
        <v>41</v>
      </c>
      <c r="D126" s="6" t="s">
        <v>215</v>
      </c>
      <c r="E126" s="23" t="s">
        <v>212</v>
      </c>
    </row>
    <row r="127" spans="1:5" ht="15.75" customHeight="1" x14ac:dyDescent="0.35">
      <c r="A127" s="19" t="s">
        <v>214</v>
      </c>
      <c r="B127" s="17" t="s">
        <v>155</v>
      </c>
      <c r="C127" s="19">
        <v>41</v>
      </c>
      <c r="D127" s="6" t="s">
        <v>215</v>
      </c>
      <c r="E127" s="23" t="s">
        <v>212</v>
      </c>
    </row>
    <row r="128" spans="1:5" ht="15.75" customHeight="1" x14ac:dyDescent="0.35">
      <c r="A128" s="19" t="s">
        <v>214</v>
      </c>
      <c r="B128" s="17" t="s">
        <v>156</v>
      </c>
      <c r="C128" s="19">
        <v>5</v>
      </c>
      <c r="D128" s="6" t="s">
        <v>213</v>
      </c>
      <c r="E128" s="23" t="s">
        <v>212</v>
      </c>
    </row>
    <row r="129" spans="1:5" ht="15.75" customHeight="1" x14ac:dyDescent="0.35">
      <c r="A129" s="19" t="s">
        <v>216</v>
      </c>
      <c r="B129" s="17" t="s">
        <v>160</v>
      </c>
      <c r="C129" s="19">
        <v>23</v>
      </c>
      <c r="D129" s="6" t="s">
        <v>215</v>
      </c>
      <c r="E129" s="23" t="s">
        <v>48</v>
      </c>
    </row>
    <row r="130" spans="1:5" ht="15.75" customHeight="1" x14ac:dyDescent="0.35">
      <c r="A130" s="19" t="s">
        <v>214</v>
      </c>
      <c r="B130" s="17" t="s">
        <v>162</v>
      </c>
      <c r="C130" s="19">
        <v>45</v>
      </c>
      <c r="D130" s="6" t="s">
        <v>211</v>
      </c>
      <c r="E130" s="23" t="s">
        <v>212</v>
      </c>
    </row>
    <row r="131" spans="1:5" ht="15.75" customHeight="1" x14ac:dyDescent="0.35">
      <c r="A131" s="19" t="s">
        <v>216</v>
      </c>
      <c r="B131" s="17" t="s">
        <v>166</v>
      </c>
      <c r="C131" s="19">
        <v>42</v>
      </c>
      <c r="D131" s="6" t="s">
        <v>213</v>
      </c>
      <c r="E131" s="23" t="s">
        <v>48</v>
      </c>
    </row>
    <row r="132" spans="1:5" ht="15.75" customHeight="1" x14ac:dyDescent="0.35">
      <c r="A132" s="19" t="s">
        <v>214</v>
      </c>
      <c r="B132" s="17" t="s">
        <v>163</v>
      </c>
      <c r="C132" s="19">
        <v>32</v>
      </c>
      <c r="D132" s="6" t="s">
        <v>215</v>
      </c>
      <c r="E132" s="23" t="s">
        <v>48</v>
      </c>
    </row>
    <row r="133" spans="1:5" ht="15.75" customHeight="1" x14ac:dyDescent="0.35">
      <c r="A133" s="19" t="s">
        <v>214</v>
      </c>
      <c r="B133" s="17" t="s">
        <v>169</v>
      </c>
      <c r="C133" s="19">
        <v>45</v>
      </c>
      <c r="D133" s="6" t="s">
        <v>213</v>
      </c>
      <c r="E133" s="23" t="s">
        <v>212</v>
      </c>
    </row>
    <row r="134" spans="1:5" ht="15.75" customHeight="1" x14ac:dyDescent="0.35">
      <c r="A134" s="19" t="s">
        <v>214</v>
      </c>
      <c r="B134" s="17" t="s">
        <v>172</v>
      </c>
      <c r="C134" s="19">
        <v>8</v>
      </c>
      <c r="D134" s="6" t="s">
        <v>213</v>
      </c>
      <c r="E134" s="23" t="s">
        <v>48</v>
      </c>
    </row>
    <row r="135" spans="1:5" ht="15.75" customHeight="1" x14ac:dyDescent="0.35">
      <c r="A135" s="19" t="s">
        <v>216</v>
      </c>
      <c r="B135" s="17" t="s">
        <v>173</v>
      </c>
      <c r="C135" s="19">
        <v>12</v>
      </c>
      <c r="D135" s="6" t="s">
        <v>211</v>
      </c>
      <c r="E135" s="23"/>
    </row>
    <row r="136" spans="1:5" ht="15.75" customHeight="1" x14ac:dyDescent="0.35">
      <c r="A136" s="19" t="s">
        <v>214</v>
      </c>
      <c r="B136" s="17" t="s">
        <v>175</v>
      </c>
      <c r="C136" s="19">
        <v>32</v>
      </c>
      <c r="D136" s="6" t="s">
        <v>215</v>
      </c>
      <c r="E136" s="23" t="s">
        <v>48</v>
      </c>
    </row>
    <row r="137" spans="1:5" ht="15.75" customHeight="1" x14ac:dyDescent="0.35">
      <c r="A137" s="19" t="s">
        <v>216</v>
      </c>
      <c r="B137" s="17" t="s">
        <v>178</v>
      </c>
      <c r="C137" s="19">
        <v>43</v>
      </c>
      <c r="D137" s="6" t="s">
        <v>213</v>
      </c>
      <c r="E137" s="23" t="s">
        <v>48</v>
      </c>
    </row>
    <row r="138" spans="1:5" ht="15.75" customHeight="1" x14ac:dyDescent="0.35">
      <c r="A138" s="19" t="s">
        <v>214</v>
      </c>
      <c r="B138" s="17" t="s">
        <v>179</v>
      </c>
      <c r="C138" s="19">
        <v>9</v>
      </c>
      <c r="D138" s="6" t="s">
        <v>215</v>
      </c>
      <c r="E138" s="23" t="s">
        <v>212</v>
      </c>
    </row>
    <row r="139" spans="1:5" ht="15.75" customHeight="1" x14ac:dyDescent="0.35">
      <c r="A139" s="19" t="s">
        <v>210</v>
      </c>
      <c r="B139" s="17" t="s">
        <v>180</v>
      </c>
      <c r="C139" s="19">
        <v>26</v>
      </c>
      <c r="D139" s="6" t="s">
        <v>213</v>
      </c>
      <c r="E139" s="23"/>
    </row>
    <row r="140" spans="1:5" ht="15.75" customHeight="1" x14ac:dyDescent="0.35">
      <c r="A140" s="19" t="s">
        <v>210</v>
      </c>
      <c r="B140" s="17" t="s">
        <v>182</v>
      </c>
      <c r="C140" s="19">
        <v>37</v>
      </c>
      <c r="D140" s="6" t="s">
        <v>215</v>
      </c>
      <c r="E140" s="23" t="s">
        <v>48</v>
      </c>
    </row>
    <row r="141" spans="1:5" ht="15.75" customHeight="1" x14ac:dyDescent="0.35">
      <c r="A141" s="19" t="s">
        <v>214</v>
      </c>
      <c r="B141" s="17" t="s">
        <v>181</v>
      </c>
      <c r="C141" s="19">
        <v>39</v>
      </c>
      <c r="D141" s="6" t="s">
        <v>215</v>
      </c>
      <c r="E141" s="23"/>
    </row>
    <row r="142" spans="1:5" ht="15.75" customHeight="1" x14ac:dyDescent="0.35">
      <c r="A142" s="19" t="s">
        <v>216</v>
      </c>
      <c r="B142" s="17" t="s">
        <v>190</v>
      </c>
      <c r="C142" s="19">
        <v>24</v>
      </c>
      <c r="D142" s="6" t="s">
        <v>213</v>
      </c>
      <c r="E142" s="23" t="s">
        <v>212</v>
      </c>
    </row>
    <row r="143" spans="1:5" ht="15.75" customHeight="1" x14ac:dyDescent="0.35">
      <c r="A143" s="19" t="s">
        <v>214</v>
      </c>
      <c r="B143" s="17" t="s">
        <v>191</v>
      </c>
      <c r="C143" s="19">
        <v>27</v>
      </c>
      <c r="D143" s="6" t="s">
        <v>211</v>
      </c>
      <c r="E143" s="23" t="s">
        <v>48</v>
      </c>
    </row>
    <row r="144" spans="1:5" ht="15.75" customHeight="1" x14ac:dyDescent="0.35">
      <c r="A144" s="19" t="s">
        <v>214</v>
      </c>
      <c r="B144" s="17" t="s">
        <v>194</v>
      </c>
      <c r="C144" s="19">
        <v>37</v>
      </c>
      <c r="D144" s="6" t="s">
        <v>211</v>
      </c>
      <c r="E144" s="23"/>
    </row>
    <row r="145" spans="1:5" ht="15.75" customHeight="1" x14ac:dyDescent="0.35">
      <c r="A145" s="19" t="s">
        <v>214</v>
      </c>
      <c r="B145" s="17" t="s">
        <v>195</v>
      </c>
      <c r="C145" s="19">
        <v>44</v>
      </c>
      <c r="D145" s="6" t="s">
        <v>213</v>
      </c>
      <c r="E145" s="23"/>
    </row>
    <row r="146" spans="1:5" ht="15.75" customHeight="1" x14ac:dyDescent="0.35">
      <c r="A146" s="19" t="s">
        <v>216</v>
      </c>
      <c r="B146" s="17" t="s">
        <v>196</v>
      </c>
      <c r="C146" s="19">
        <v>34</v>
      </c>
      <c r="D146" s="6" t="s">
        <v>215</v>
      </c>
      <c r="E146" s="23" t="s">
        <v>212</v>
      </c>
    </row>
    <row r="147" spans="1:5" ht="15.75" customHeight="1" x14ac:dyDescent="0.35">
      <c r="A147" s="19" t="s">
        <v>216</v>
      </c>
      <c r="B147" s="17" t="s">
        <v>200</v>
      </c>
      <c r="C147" s="19">
        <v>46</v>
      </c>
      <c r="D147" s="6" t="s">
        <v>215</v>
      </c>
      <c r="E147" s="23" t="s">
        <v>212</v>
      </c>
    </row>
    <row r="148" spans="1:5" ht="15.75" customHeight="1" x14ac:dyDescent="0.35">
      <c r="A148" s="19" t="s">
        <v>214</v>
      </c>
      <c r="B148" s="17" t="s">
        <v>206</v>
      </c>
      <c r="C148" s="19">
        <v>3</v>
      </c>
      <c r="D148" s="6" t="s">
        <v>211</v>
      </c>
      <c r="E148" s="23" t="s">
        <v>48</v>
      </c>
    </row>
    <row r="149" spans="1:5" ht="15.75" customHeight="1" x14ac:dyDescent="0.35">
      <c r="A149" s="19" t="s">
        <v>214</v>
      </c>
      <c r="B149" s="17" t="s">
        <v>203</v>
      </c>
      <c r="C149" s="19">
        <v>16</v>
      </c>
      <c r="D149" s="6" t="s">
        <v>213</v>
      </c>
      <c r="E149" s="23"/>
    </row>
    <row r="150" spans="1:5" ht="15.75" customHeight="1" x14ac:dyDescent="0.35">
      <c r="E150" s="23"/>
    </row>
    <row r="151" spans="1:5" ht="15.75" customHeight="1" x14ac:dyDescent="0.35">
      <c r="E151" s="23"/>
    </row>
    <row r="152" spans="1:5" ht="15.75" customHeight="1" x14ac:dyDescent="0.35">
      <c r="E152" s="23"/>
    </row>
    <row r="153" spans="1:5" ht="15.75" customHeight="1" x14ac:dyDescent="0.35">
      <c r="E153" s="23"/>
    </row>
    <row r="154" spans="1:5" ht="15.75" customHeight="1" x14ac:dyDescent="0.35">
      <c r="E154" s="23"/>
    </row>
    <row r="155" spans="1:5" ht="15.75" customHeight="1" x14ac:dyDescent="0.35">
      <c r="E155" s="23"/>
    </row>
    <row r="156" spans="1:5" ht="15.75" customHeight="1" x14ac:dyDescent="0.35">
      <c r="E156" s="23"/>
    </row>
    <row r="157" spans="1:5" ht="15.75" customHeight="1" x14ac:dyDescent="0.35">
      <c r="E157" s="23"/>
    </row>
    <row r="158" spans="1:5" ht="15.75" customHeight="1" x14ac:dyDescent="0.35">
      <c r="E158" s="23"/>
    </row>
    <row r="159" spans="1:5" ht="15.75" customHeight="1" x14ac:dyDescent="0.35">
      <c r="E159" s="23"/>
    </row>
    <row r="160" spans="1:5" ht="15.75" customHeight="1" x14ac:dyDescent="0.35">
      <c r="E160" s="23"/>
    </row>
    <row r="161" spans="5:5" ht="15.75" customHeight="1" x14ac:dyDescent="0.35">
      <c r="E161" s="23"/>
    </row>
    <row r="162" spans="5:5" ht="15.75" customHeight="1" x14ac:dyDescent="0.35">
      <c r="E162" s="23"/>
    </row>
    <row r="163" spans="5:5" ht="15.75" customHeight="1" x14ac:dyDescent="0.35">
      <c r="E163" s="23"/>
    </row>
    <row r="164" spans="5:5" ht="15.75" customHeight="1" x14ac:dyDescent="0.35">
      <c r="E164" s="23"/>
    </row>
    <row r="165" spans="5:5" ht="15.75" customHeight="1" x14ac:dyDescent="0.35">
      <c r="E165" s="23"/>
    </row>
    <row r="166" spans="5:5" ht="15.75" customHeight="1" x14ac:dyDescent="0.35">
      <c r="E166" s="23"/>
    </row>
    <row r="167" spans="5:5" ht="15.75" customHeight="1" x14ac:dyDescent="0.35">
      <c r="E167" s="23"/>
    </row>
    <row r="168" spans="5:5" ht="15.75" customHeight="1" x14ac:dyDescent="0.35">
      <c r="E168" s="23"/>
    </row>
    <row r="169" spans="5:5" ht="15.75" customHeight="1" x14ac:dyDescent="0.35">
      <c r="E169" s="23"/>
    </row>
    <row r="170" spans="5:5" ht="15.75" customHeight="1" x14ac:dyDescent="0.35">
      <c r="E170" s="23"/>
    </row>
    <row r="171" spans="5:5" ht="15.75" customHeight="1" x14ac:dyDescent="0.35">
      <c r="E171" s="23"/>
    </row>
    <row r="172" spans="5:5" ht="15.75" customHeight="1" x14ac:dyDescent="0.35">
      <c r="E172" s="23"/>
    </row>
    <row r="173" spans="5:5" ht="15.75" customHeight="1" x14ac:dyDescent="0.35">
      <c r="E173" s="23"/>
    </row>
    <row r="174" spans="5:5" ht="15.75" customHeight="1" x14ac:dyDescent="0.35">
      <c r="E174" s="23"/>
    </row>
    <row r="175" spans="5:5" ht="15.75" customHeight="1" x14ac:dyDescent="0.35">
      <c r="E175" s="23"/>
    </row>
    <row r="176" spans="5:5" ht="15.75" customHeight="1" x14ac:dyDescent="0.35">
      <c r="E176" s="23"/>
    </row>
    <row r="177" spans="5:5" ht="15.75" customHeight="1" x14ac:dyDescent="0.35">
      <c r="E177" s="23"/>
    </row>
    <row r="178" spans="5:5" ht="15.75" customHeight="1" x14ac:dyDescent="0.35">
      <c r="E178" s="23"/>
    </row>
    <row r="179" spans="5:5" ht="15.75" customHeight="1" x14ac:dyDescent="0.35">
      <c r="E179" s="23"/>
    </row>
    <row r="180" spans="5:5" ht="15.75" customHeight="1" x14ac:dyDescent="0.35">
      <c r="E180" s="23"/>
    </row>
    <row r="181" spans="5:5" ht="15.75" customHeight="1" x14ac:dyDescent="0.35">
      <c r="E181" s="23"/>
    </row>
    <row r="182" spans="5:5" ht="15.75" customHeight="1" x14ac:dyDescent="0.35">
      <c r="E182" s="23"/>
    </row>
    <row r="183" spans="5:5" ht="15.75" customHeight="1" x14ac:dyDescent="0.35">
      <c r="E183" s="23"/>
    </row>
    <row r="184" spans="5:5" ht="15.75" customHeight="1" x14ac:dyDescent="0.35">
      <c r="E184" s="23"/>
    </row>
    <row r="185" spans="5:5" ht="15.75" customHeight="1" x14ac:dyDescent="0.35">
      <c r="E185" s="23"/>
    </row>
    <row r="186" spans="5:5" ht="15.75" customHeight="1" x14ac:dyDescent="0.35">
      <c r="E186" s="23"/>
    </row>
    <row r="187" spans="5:5" ht="15.75" customHeight="1" x14ac:dyDescent="0.35">
      <c r="E187" s="23"/>
    </row>
    <row r="188" spans="5:5" ht="15.75" customHeight="1" x14ac:dyDescent="0.35">
      <c r="E188" s="23"/>
    </row>
    <row r="189" spans="5:5" ht="15.75" customHeight="1" x14ac:dyDescent="0.35">
      <c r="E189" s="23"/>
    </row>
    <row r="190" spans="5:5" ht="15.75" customHeight="1" x14ac:dyDescent="0.35">
      <c r="E190" s="23"/>
    </row>
    <row r="191" spans="5:5" ht="15.75" customHeight="1" x14ac:dyDescent="0.35">
      <c r="E191" s="23"/>
    </row>
    <row r="192" spans="5:5" ht="15.75" customHeight="1" x14ac:dyDescent="0.35">
      <c r="E192" s="23"/>
    </row>
    <row r="193" spans="5:5" ht="15.75" customHeight="1" x14ac:dyDescent="0.35">
      <c r="E193" s="23"/>
    </row>
    <row r="194" spans="5:5" ht="15.75" customHeight="1" x14ac:dyDescent="0.35">
      <c r="E194" s="23"/>
    </row>
    <row r="195" spans="5:5" ht="15.75" customHeight="1" x14ac:dyDescent="0.35">
      <c r="E195" s="23"/>
    </row>
    <row r="196" spans="5:5" ht="15.75" customHeight="1" x14ac:dyDescent="0.35">
      <c r="E196" s="23"/>
    </row>
    <row r="197" spans="5:5" ht="15.75" customHeight="1" x14ac:dyDescent="0.35">
      <c r="E197" s="23"/>
    </row>
    <row r="198" spans="5:5" ht="15.75" customHeight="1" x14ac:dyDescent="0.35">
      <c r="E198" s="23"/>
    </row>
    <row r="199" spans="5:5" ht="15.75" customHeight="1" x14ac:dyDescent="0.35">
      <c r="E199" s="23"/>
    </row>
    <row r="200" spans="5:5" ht="15.75" customHeight="1" x14ac:dyDescent="0.35">
      <c r="E200" s="23"/>
    </row>
    <row r="201" spans="5:5" ht="15.75" customHeight="1" x14ac:dyDescent="0.35">
      <c r="E201" s="23"/>
    </row>
    <row r="202" spans="5:5" ht="15.75" customHeight="1" x14ac:dyDescent="0.35">
      <c r="E202" s="23"/>
    </row>
    <row r="203" spans="5:5" ht="15.75" customHeight="1" x14ac:dyDescent="0.35">
      <c r="E203" s="23"/>
    </row>
    <row r="204" spans="5:5" ht="15.75" customHeight="1" x14ac:dyDescent="0.35">
      <c r="E204" s="23"/>
    </row>
    <row r="205" spans="5:5" ht="15.75" customHeight="1" x14ac:dyDescent="0.35">
      <c r="E205" s="23"/>
    </row>
    <row r="206" spans="5:5" ht="15.75" customHeight="1" x14ac:dyDescent="0.35">
      <c r="E206" s="23"/>
    </row>
    <row r="207" spans="5:5" ht="15.75" customHeight="1" x14ac:dyDescent="0.35">
      <c r="E207" s="23"/>
    </row>
    <row r="208" spans="5:5" ht="15.75" customHeight="1" x14ac:dyDescent="0.35">
      <c r="E208" s="23"/>
    </row>
    <row r="209" spans="5:5" ht="15.75" customHeight="1" x14ac:dyDescent="0.35">
      <c r="E209" s="23"/>
    </row>
    <row r="210" spans="5:5" ht="15.75" customHeight="1" x14ac:dyDescent="0.35">
      <c r="E210" s="23"/>
    </row>
    <row r="211" spans="5:5" ht="15.75" customHeight="1" x14ac:dyDescent="0.35">
      <c r="E211" s="23"/>
    </row>
    <row r="212" spans="5:5" ht="15.75" customHeight="1" x14ac:dyDescent="0.35">
      <c r="E212" s="23"/>
    </row>
    <row r="213" spans="5:5" ht="15.75" customHeight="1" x14ac:dyDescent="0.35">
      <c r="E213" s="23"/>
    </row>
    <row r="214" spans="5:5" ht="15.75" customHeight="1" x14ac:dyDescent="0.35">
      <c r="E214" s="23"/>
    </row>
    <row r="215" spans="5:5" ht="15.75" customHeight="1" x14ac:dyDescent="0.35">
      <c r="E215" s="23"/>
    </row>
    <row r="216" spans="5:5" ht="15.75" customHeight="1" x14ac:dyDescent="0.35">
      <c r="E216" s="23"/>
    </row>
    <row r="217" spans="5:5" ht="15.75" customHeight="1" x14ac:dyDescent="0.35">
      <c r="E217" s="23"/>
    </row>
    <row r="218" spans="5:5" ht="15.75" customHeight="1" x14ac:dyDescent="0.35">
      <c r="E218" s="23"/>
    </row>
    <row r="219" spans="5:5" ht="15.75" customHeight="1" x14ac:dyDescent="0.35">
      <c r="E219" s="23"/>
    </row>
    <row r="220" spans="5:5" ht="15.75" customHeight="1" x14ac:dyDescent="0.35">
      <c r="E220" s="23"/>
    </row>
    <row r="221" spans="5:5" ht="15.75" customHeight="1" x14ac:dyDescent="0.35">
      <c r="E221" s="23"/>
    </row>
    <row r="222" spans="5:5" ht="15.75" customHeight="1" x14ac:dyDescent="0.35">
      <c r="E222" s="23"/>
    </row>
    <row r="223" spans="5:5" ht="15.75" customHeight="1" x14ac:dyDescent="0.35">
      <c r="E223" s="23"/>
    </row>
    <row r="224" spans="5:5" ht="15.75" customHeight="1" x14ac:dyDescent="0.35">
      <c r="E224" s="23"/>
    </row>
    <row r="225" spans="5:5" ht="15.75" customHeight="1" x14ac:dyDescent="0.35">
      <c r="E225" s="23"/>
    </row>
    <row r="226" spans="5:5" ht="15.75" customHeight="1" x14ac:dyDescent="0.35">
      <c r="E226" s="23"/>
    </row>
    <row r="227" spans="5:5" ht="15.75" customHeight="1" x14ac:dyDescent="0.35">
      <c r="E227" s="23"/>
    </row>
    <row r="228" spans="5:5" ht="15.75" customHeight="1" x14ac:dyDescent="0.35">
      <c r="E228" s="23"/>
    </row>
    <row r="229" spans="5:5" ht="15.75" customHeight="1" x14ac:dyDescent="0.35">
      <c r="E229" s="23"/>
    </row>
    <row r="230" spans="5:5" ht="15.75" customHeight="1" x14ac:dyDescent="0.35">
      <c r="E230" s="23"/>
    </row>
    <row r="231" spans="5:5" ht="15.75" customHeight="1" x14ac:dyDescent="0.35">
      <c r="E231" s="23"/>
    </row>
    <row r="232" spans="5:5" ht="15.75" customHeight="1" x14ac:dyDescent="0.35">
      <c r="E232" s="23"/>
    </row>
    <row r="233" spans="5:5" ht="15.75" customHeight="1" x14ac:dyDescent="0.35">
      <c r="E233" s="23"/>
    </row>
    <row r="234" spans="5:5" ht="15.75" customHeight="1" x14ac:dyDescent="0.35">
      <c r="E234" s="23"/>
    </row>
    <row r="235" spans="5:5" ht="15.75" customHeight="1" x14ac:dyDescent="0.35">
      <c r="E235" s="23"/>
    </row>
    <row r="236" spans="5:5" ht="15.75" customHeight="1" x14ac:dyDescent="0.35">
      <c r="E236" s="23"/>
    </row>
    <row r="237" spans="5:5" ht="15.75" customHeight="1" x14ac:dyDescent="0.35">
      <c r="E237" s="23"/>
    </row>
    <row r="238" spans="5:5" ht="15.75" customHeight="1" x14ac:dyDescent="0.35">
      <c r="E238" s="23"/>
    </row>
    <row r="239" spans="5:5" ht="15.75" customHeight="1" x14ac:dyDescent="0.35">
      <c r="E239" s="23"/>
    </row>
    <row r="240" spans="5:5" ht="15.75" customHeight="1" x14ac:dyDescent="0.35">
      <c r="E240" s="23"/>
    </row>
    <row r="241" spans="5:5" ht="15.75" customHeight="1" x14ac:dyDescent="0.35">
      <c r="E241" s="23"/>
    </row>
    <row r="242" spans="5:5" ht="15.75" customHeight="1" x14ac:dyDescent="0.35">
      <c r="E242" s="23"/>
    </row>
    <row r="243" spans="5:5" ht="15.75" customHeight="1" x14ac:dyDescent="0.35">
      <c r="E243" s="23"/>
    </row>
    <row r="244" spans="5:5" ht="15.75" customHeight="1" x14ac:dyDescent="0.35">
      <c r="E244" s="23"/>
    </row>
    <row r="245" spans="5:5" ht="15.75" customHeight="1" x14ac:dyDescent="0.35">
      <c r="E245" s="23"/>
    </row>
    <row r="246" spans="5:5" ht="15.75" customHeight="1" x14ac:dyDescent="0.35">
      <c r="E246" s="23"/>
    </row>
    <row r="247" spans="5:5" ht="15.75" customHeight="1" x14ac:dyDescent="0.35">
      <c r="E247" s="23"/>
    </row>
    <row r="248" spans="5:5" ht="15.75" customHeight="1" x14ac:dyDescent="0.35">
      <c r="E248" s="23"/>
    </row>
    <row r="249" spans="5:5" ht="15.75" customHeight="1" x14ac:dyDescent="0.35">
      <c r="E249" s="23"/>
    </row>
    <row r="250" spans="5:5" ht="15.75" customHeight="1" x14ac:dyDescent="0.35">
      <c r="E250" s="23"/>
    </row>
    <row r="251" spans="5:5" ht="15.75" customHeight="1" x14ac:dyDescent="0.35">
      <c r="E251" s="23"/>
    </row>
    <row r="252" spans="5:5" ht="15.75" customHeight="1" x14ac:dyDescent="0.35">
      <c r="E252" s="23"/>
    </row>
    <row r="253" spans="5:5" ht="15.75" customHeight="1" x14ac:dyDescent="0.35">
      <c r="E253" s="23"/>
    </row>
    <row r="254" spans="5:5" ht="15.75" customHeight="1" x14ac:dyDescent="0.35">
      <c r="E254" s="23"/>
    </row>
    <row r="255" spans="5:5" ht="15.75" customHeight="1" x14ac:dyDescent="0.35">
      <c r="E255" s="23"/>
    </row>
    <row r="256" spans="5:5" ht="15.75" customHeight="1" x14ac:dyDescent="0.35">
      <c r="E256" s="23"/>
    </row>
    <row r="257" spans="5:5" ht="15.75" customHeight="1" x14ac:dyDescent="0.35">
      <c r="E257" s="23"/>
    </row>
    <row r="258" spans="5:5" ht="15.75" customHeight="1" x14ac:dyDescent="0.35">
      <c r="E258" s="23"/>
    </row>
    <row r="259" spans="5:5" ht="15.75" customHeight="1" x14ac:dyDescent="0.35">
      <c r="E259" s="23"/>
    </row>
    <row r="260" spans="5:5" ht="15.75" customHeight="1" x14ac:dyDescent="0.35">
      <c r="E260" s="23"/>
    </row>
    <row r="261" spans="5:5" ht="15.75" customHeight="1" x14ac:dyDescent="0.35">
      <c r="E261" s="23"/>
    </row>
    <row r="262" spans="5:5" ht="15.75" customHeight="1" x14ac:dyDescent="0.35">
      <c r="E262" s="23"/>
    </row>
    <row r="263" spans="5:5" ht="15.75" customHeight="1" x14ac:dyDescent="0.35">
      <c r="E263" s="23"/>
    </row>
    <row r="264" spans="5:5" ht="15.75" customHeight="1" x14ac:dyDescent="0.35">
      <c r="E264" s="23"/>
    </row>
    <row r="265" spans="5:5" ht="15.75" customHeight="1" x14ac:dyDescent="0.35">
      <c r="E265" s="23"/>
    </row>
    <row r="266" spans="5:5" ht="15.75" customHeight="1" x14ac:dyDescent="0.35">
      <c r="E266" s="23"/>
    </row>
    <row r="267" spans="5:5" ht="15.75" customHeight="1" x14ac:dyDescent="0.35">
      <c r="E267" s="23"/>
    </row>
    <row r="268" spans="5:5" ht="15.75" customHeight="1" x14ac:dyDescent="0.35">
      <c r="E268" s="23"/>
    </row>
    <row r="269" spans="5:5" ht="15.75" customHeight="1" x14ac:dyDescent="0.35">
      <c r="E269" s="23"/>
    </row>
    <row r="270" spans="5:5" ht="15.75" customHeight="1" x14ac:dyDescent="0.35">
      <c r="E270" s="23"/>
    </row>
    <row r="271" spans="5:5" ht="15.75" customHeight="1" x14ac:dyDescent="0.35">
      <c r="E271" s="23"/>
    </row>
    <row r="272" spans="5:5" ht="15.75" customHeight="1" x14ac:dyDescent="0.35">
      <c r="E272" s="23"/>
    </row>
    <row r="273" spans="5:5" ht="15.75" customHeight="1" x14ac:dyDescent="0.35">
      <c r="E273" s="23"/>
    </row>
    <row r="274" spans="5:5" ht="15.75" customHeight="1" x14ac:dyDescent="0.35">
      <c r="E274" s="23"/>
    </row>
    <row r="275" spans="5:5" ht="15.75" customHeight="1" x14ac:dyDescent="0.35">
      <c r="E275" s="23"/>
    </row>
    <row r="276" spans="5:5" ht="15.75" customHeight="1" x14ac:dyDescent="0.35">
      <c r="E276" s="23"/>
    </row>
    <row r="277" spans="5:5" ht="15.75" customHeight="1" x14ac:dyDescent="0.35">
      <c r="E277" s="23"/>
    </row>
    <row r="278" spans="5:5" ht="15.75" customHeight="1" x14ac:dyDescent="0.35">
      <c r="E278" s="23"/>
    </row>
    <row r="279" spans="5:5" ht="15.75" customHeight="1" x14ac:dyDescent="0.35">
      <c r="E279" s="23"/>
    </row>
    <row r="280" spans="5:5" ht="15.75" customHeight="1" x14ac:dyDescent="0.35">
      <c r="E280" s="23"/>
    </row>
    <row r="281" spans="5:5" ht="15.75" customHeight="1" x14ac:dyDescent="0.35">
      <c r="E281" s="23"/>
    </row>
    <row r="282" spans="5:5" ht="15.75" customHeight="1" x14ac:dyDescent="0.35">
      <c r="E282" s="23"/>
    </row>
    <row r="283" spans="5:5" ht="15.75" customHeight="1" x14ac:dyDescent="0.35">
      <c r="E283" s="23"/>
    </row>
    <row r="284" spans="5:5" ht="15.75" customHeight="1" x14ac:dyDescent="0.35">
      <c r="E284" s="23"/>
    </row>
    <row r="285" spans="5:5" ht="15.75" customHeight="1" x14ac:dyDescent="0.35">
      <c r="E285" s="23"/>
    </row>
    <row r="286" spans="5:5" ht="15.75" customHeight="1" x14ac:dyDescent="0.35">
      <c r="E286" s="23"/>
    </row>
    <row r="287" spans="5:5" ht="15.75" customHeight="1" x14ac:dyDescent="0.35">
      <c r="E287" s="23"/>
    </row>
    <row r="288" spans="5:5" ht="15.75" customHeight="1" x14ac:dyDescent="0.35">
      <c r="E288" s="23"/>
    </row>
    <row r="289" spans="5:5" ht="15.75" customHeight="1" x14ac:dyDescent="0.35">
      <c r="E289" s="23"/>
    </row>
    <row r="290" spans="5:5" ht="15.75" customHeight="1" x14ac:dyDescent="0.35">
      <c r="E290" s="23"/>
    </row>
    <row r="291" spans="5:5" ht="15.75" customHeight="1" x14ac:dyDescent="0.35">
      <c r="E291" s="23"/>
    </row>
    <row r="292" spans="5:5" ht="15.75" customHeight="1" x14ac:dyDescent="0.35">
      <c r="E292" s="23"/>
    </row>
    <row r="293" spans="5:5" ht="15.75" customHeight="1" x14ac:dyDescent="0.35">
      <c r="E293" s="23"/>
    </row>
    <row r="294" spans="5:5" ht="15.75" customHeight="1" x14ac:dyDescent="0.35">
      <c r="E294" s="23"/>
    </row>
    <row r="295" spans="5:5" ht="15.75" customHeight="1" x14ac:dyDescent="0.35">
      <c r="E295" s="23"/>
    </row>
    <row r="296" spans="5:5" ht="15.75" customHeight="1" x14ac:dyDescent="0.35">
      <c r="E296" s="23"/>
    </row>
    <row r="297" spans="5:5" ht="15.75" customHeight="1" x14ac:dyDescent="0.35">
      <c r="E297" s="23"/>
    </row>
    <row r="298" spans="5:5" ht="15.75" customHeight="1" x14ac:dyDescent="0.35">
      <c r="E298" s="23"/>
    </row>
    <row r="299" spans="5:5" ht="15.75" customHeight="1" x14ac:dyDescent="0.35">
      <c r="E299" s="23"/>
    </row>
    <row r="300" spans="5:5" ht="15.75" customHeight="1" x14ac:dyDescent="0.35">
      <c r="E300" s="23"/>
    </row>
    <row r="301" spans="5:5" ht="15.75" customHeight="1" x14ac:dyDescent="0.35">
      <c r="E301" s="23"/>
    </row>
    <row r="302" spans="5:5" ht="15.75" customHeight="1" x14ac:dyDescent="0.35">
      <c r="E302" s="23"/>
    </row>
    <row r="303" spans="5:5" ht="15.75" customHeight="1" x14ac:dyDescent="0.35">
      <c r="E303" s="23"/>
    </row>
    <row r="304" spans="5:5" ht="15.75" customHeight="1" x14ac:dyDescent="0.35">
      <c r="E304" s="23"/>
    </row>
    <row r="305" spans="5:5" ht="15.75" customHeight="1" x14ac:dyDescent="0.35">
      <c r="E305" s="23"/>
    </row>
    <row r="306" spans="5:5" ht="15.75" customHeight="1" x14ac:dyDescent="0.35">
      <c r="E306" s="23"/>
    </row>
    <row r="307" spans="5:5" ht="15.75" customHeight="1" x14ac:dyDescent="0.35">
      <c r="E307" s="23"/>
    </row>
    <row r="308" spans="5:5" ht="15.75" customHeight="1" x14ac:dyDescent="0.35">
      <c r="E308" s="23"/>
    </row>
    <row r="309" spans="5:5" ht="15.75" customHeight="1" x14ac:dyDescent="0.35">
      <c r="E309" s="23"/>
    </row>
    <row r="310" spans="5:5" ht="15.75" customHeight="1" x14ac:dyDescent="0.35">
      <c r="E310" s="23"/>
    </row>
    <row r="311" spans="5:5" ht="15.75" customHeight="1" x14ac:dyDescent="0.35">
      <c r="E311" s="23"/>
    </row>
    <row r="312" spans="5:5" ht="15.75" customHeight="1" x14ac:dyDescent="0.35">
      <c r="E312" s="23"/>
    </row>
    <row r="313" spans="5:5" ht="15.75" customHeight="1" x14ac:dyDescent="0.35">
      <c r="E313" s="23"/>
    </row>
    <row r="314" spans="5:5" ht="15.75" customHeight="1" x14ac:dyDescent="0.35">
      <c r="E314" s="23"/>
    </row>
    <row r="315" spans="5:5" ht="15.75" customHeight="1" x14ac:dyDescent="0.35">
      <c r="E315" s="23"/>
    </row>
    <row r="316" spans="5:5" ht="15.75" customHeight="1" x14ac:dyDescent="0.35">
      <c r="E316" s="23"/>
    </row>
    <row r="317" spans="5:5" ht="15.75" customHeight="1" x14ac:dyDescent="0.35">
      <c r="E317" s="23"/>
    </row>
    <row r="318" spans="5:5" ht="15.75" customHeight="1" x14ac:dyDescent="0.35">
      <c r="E318" s="23"/>
    </row>
    <row r="319" spans="5:5" ht="15.75" customHeight="1" x14ac:dyDescent="0.35">
      <c r="E319" s="23"/>
    </row>
    <row r="320" spans="5:5" ht="15.75" customHeight="1" x14ac:dyDescent="0.35">
      <c r="E320" s="23"/>
    </row>
    <row r="321" spans="5:5" ht="15.75" customHeight="1" x14ac:dyDescent="0.35">
      <c r="E321" s="23"/>
    </row>
    <row r="322" spans="5:5" ht="15.75" customHeight="1" x14ac:dyDescent="0.35">
      <c r="E322" s="23"/>
    </row>
    <row r="323" spans="5:5" ht="15.75" customHeight="1" x14ac:dyDescent="0.35">
      <c r="E323" s="23"/>
    </row>
    <row r="324" spans="5:5" ht="15.75" customHeight="1" x14ac:dyDescent="0.35">
      <c r="E324" s="23"/>
    </row>
    <row r="325" spans="5:5" ht="15.75" customHeight="1" x14ac:dyDescent="0.35">
      <c r="E325" s="23"/>
    </row>
    <row r="326" spans="5:5" ht="15.75" customHeight="1" x14ac:dyDescent="0.35">
      <c r="E326" s="23"/>
    </row>
    <row r="327" spans="5:5" ht="15.75" customHeight="1" x14ac:dyDescent="0.35">
      <c r="E327" s="23"/>
    </row>
    <row r="328" spans="5:5" ht="15.75" customHeight="1" x14ac:dyDescent="0.35">
      <c r="E328" s="23"/>
    </row>
    <row r="329" spans="5:5" ht="15.75" customHeight="1" x14ac:dyDescent="0.35">
      <c r="E329" s="23"/>
    </row>
    <row r="330" spans="5:5" ht="15.75" customHeight="1" x14ac:dyDescent="0.35">
      <c r="E330" s="23"/>
    </row>
    <row r="331" spans="5:5" ht="15.75" customHeight="1" x14ac:dyDescent="0.35">
      <c r="E331" s="23"/>
    </row>
    <row r="332" spans="5:5" ht="15.75" customHeight="1" x14ac:dyDescent="0.35">
      <c r="E332" s="23"/>
    </row>
    <row r="333" spans="5:5" ht="15.75" customHeight="1" x14ac:dyDescent="0.35">
      <c r="E333" s="23"/>
    </row>
    <row r="334" spans="5:5" ht="15.75" customHeight="1" x14ac:dyDescent="0.35">
      <c r="E334" s="23"/>
    </row>
    <row r="335" spans="5:5" ht="15.75" customHeight="1" x14ac:dyDescent="0.35">
      <c r="E335" s="23"/>
    </row>
    <row r="336" spans="5:5" ht="15.75" customHeight="1" x14ac:dyDescent="0.35">
      <c r="E336" s="23"/>
    </row>
    <row r="337" spans="5:5" ht="15.75" customHeight="1" x14ac:dyDescent="0.35">
      <c r="E337" s="23"/>
    </row>
    <row r="338" spans="5:5" ht="15.75" customHeight="1" x14ac:dyDescent="0.35">
      <c r="E338" s="23"/>
    </row>
    <row r="339" spans="5:5" ht="15.75" customHeight="1" x14ac:dyDescent="0.35">
      <c r="E339" s="23"/>
    </row>
    <row r="340" spans="5:5" ht="15.75" customHeight="1" x14ac:dyDescent="0.35">
      <c r="E340" s="23"/>
    </row>
    <row r="341" spans="5:5" ht="15.75" customHeight="1" x14ac:dyDescent="0.35">
      <c r="E341" s="23"/>
    </row>
    <row r="342" spans="5:5" ht="15.75" customHeight="1" x14ac:dyDescent="0.35">
      <c r="E342" s="23"/>
    </row>
    <row r="343" spans="5:5" ht="15.75" customHeight="1" x14ac:dyDescent="0.35">
      <c r="E343" s="23"/>
    </row>
    <row r="344" spans="5:5" ht="15.75" customHeight="1" x14ac:dyDescent="0.35">
      <c r="E344" s="23"/>
    </row>
    <row r="345" spans="5:5" ht="15.75" customHeight="1" x14ac:dyDescent="0.35">
      <c r="E345" s="23"/>
    </row>
    <row r="346" spans="5:5" ht="15.75" customHeight="1" x14ac:dyDescent="0.35">
      <c r="E346" s="23"/>
    </row>
    <row r="347" spans="5:5" ht="15.75" customHeight="1" x14ac:dyDescent="0.35">
      <c r="E347" s="23"/>
    </row>
    <row r="348" spans="5:5" ht="15.75" customHeight="1" x14ac:dyDescent="0.35">
      <c r="E348" s="23"/>
    </row>
    <row r="349" spans="5:5" ht="15.75" customHeight="1" x14ac:dyDescent="0.35">
      <c r="E349" s="23"/>
    </row>
    <row r="350" spans="5:5" ht="15.75" customHeight="1" x14ac:dyDescent="0.35">
      <c r="E350" s="23"/>
    </row>
    <row r="351" spans="5:5" ht="15.75" customHeight="1" x14ac:dyDescent="0.35">
      <c r="E351" s="23"/>
    </row>
    <row r="352" spans="5:5" ht="15.75" customHeight="1" x14ac:dyDescent="0.35">
      <c r="E352" s="23"/>
    </row>
    <row r="353" spans="5:5" ht="15.75" customHeight="1" x14ac:dyDescent="0.35">
      <c r="E353" s="23"/>
    </row>
    <row r="354" spans="5:5" ht="15.75" customHeight="1" x14ac:dyDescent="0.35">
      <c r="E354" s="23"/>
    </row>
    <row r="355" spans="5:5" ht="15.75" customHeight="1" x14ac:dyDescent="0.35">
      <c r="E355" s="23"/>
    </row>
    <row r="356" spans="5:5" ht="15.75" customHeight="1" x14ac:dyDescent="0.35">
      <c r="E356" s="23"/>
    </row>
    <row r="357" spans="5:5" ht="15.75" customHeight="1" x14ac:dyDescent="0.35">
      <c r="E357" s="23"/>
    </row>
    <row r="358" spans="5:5" ht="15.75" customHeight="1" x14ac:dyDescent="0.35">
      <c r="E358" s="23"/>
    </row>
    <row r="359" spans="5:5" ht="15.75" customHeight="1" x14ac:dyDescent="0.35">
      <c r="E359" s="23"/>
    </row>
    <row r="360" spans="5:5" ht="15.75" customHeight="1" x14ac:dyDescent="0.35">
      <c r="E360" s="23"/>
    </row>
    <row r="361" spans="5:5" ht="15.75" customHeight="1" x14ac:dyDescent="0.35">
      <c r="E361" s="23"/>
    </row>
    <row r="362" spans="5:5" ht="15.75" customHeight="1" x14ac:dyDescent="0.35">
      <c r="E362" s="23"/>
    </row>
    <row r="363" spans="5:5" ht="15.75" customHeight="1" x14ac:dyDescent="0.35">
      <c r="E363" s="23"/>
    </row>
    <row r="364" spans="5:5" ht="15.75" customHeight="1" x14ac:dyDescent="0.35">
      <c r="E364" s="23"/>
    </row>
    <row r="365" spans="5:5" ht="15.75" customHeight="1" x14ac:dyDescent="0.35">
      <c r="E365" s="23"/>
    </row>
    <row r="366" spans="5:5" ht="15.75" customHeight="1" x14ac:dyDescent="0.35">
      <c r="E366" s="23"/>
    </row>
    <row r="367" spans="5:5" ht="15.75" customHeight="1" x14ac:dyDescent="0.35">
      <c r="E367" s="23"/>
    </row>
    <row r="368" spans="5:5" ht="15.75" customHeight="1" x14ac:dyDescent="0.35">
      <c r="E368" s="23"/>
    </row>
    <row r="369" spans="5:5" ht="15.75" customHeight="1" x14ac:dyDescent="0.35">
      <c r="E369" s="23"/>
    </row>
    <row r="370" spans="5:5" ht="15.75" customHeight="1" x14ac:dyDescent="0.35">
      <c r="E370" s="23"/>
    </row>
    <row r="371" spans="5:5" ht="15.75" customHeight="1" x14ac:dyDescent="0.35">
      <c r="E371" s="23"/>
    </row>
    <row r="372" spans="5:5" ht="15.75" customHeight="1" x14ac:dyDescent="0.35">
      <c r="E372" s="23"/>
    </row>
    <row r="373" spans="5:5" ht="15.75" customHeight="1" x14ac:dyDescent="0.35">
      <c r="E373" s="23"/>
    </row>
    <row r="374" spans="5:5" ht="15.75" customHeight="1" x14ac:dyDescent="0.35">
      <c r="E374" s="23"/>
    </row>
    <row r="375" spans="5:5" ht="15.75" customHeight="1" x14ac:dyDescent="0.35">
      <c r="E375" s="23"/>
    </row>
    <row r="376" spans="5:5" ht="15.75" customHeight="1" x14ac:dyDescent="0.35">
      <c r="E376" s="23"/>
    </row>
    <row r="377" spans="5:5" ht="15.75" customHeight="1" x14ac:dyDescent="0.35">
      <c r="E377" s="23"/>
    </row>
    <row r="378" spans="5:5" ht="15.75" customHeight="1" x14ac:dyDescent="0.35">
      <c r="E378" s="23"/>
    </row>
    <row r="379" spans="5:5" ht="15.75" customHeight="1" x14ac:dyDescent="0.35">
      <c r="E379" s="23"/>
    </row>
    <row r="380" spans="5:5" ht="15.75" customHeight="1" x14ac:dyDescent="0.35">
      <c r="E380" s="23"/>
    </row>
    <row r="381" spans="5:5" ht="15.75" customHeight="1" x14ac:dyDescent="0.35">
      <c r="E381" s="23"/>
    </row>
    <row r="382" spans="5:5" ht="15.75" customHeight="1" x14ac:dyDescent="0.35">
      <c r="E382" s="23"/>
    </row>
    <row r="383" spans="5:5" ht="15.75" customHeight="1" x14ac:dyDescent="0.35">
      <c r="E383" s="23"/>
    </row>
    <row r="384" spans="5:5" ht="15.75" customHeight="1" x14ac:dyDescent="0.35">
      <c r="E384" s="23"/>
    </row>
    <row r="385" spans="5:5" ht="15.75" customHeight="1" x14ac:dyDescent="0.35">
      <c r="E385" s="23"/>
    </row>
    <row r="386" spans="5:5" ht="15.75" customHeight="1" x14ac:dyDescent="0.35">
      <c r="E386" s="23"/>
    </row>
    <row r="387" spans="5:5" ht="15.75" customHeight="1" x14ac:dyDescent="0.35">
      <c r="E387" s="23"/>
    </row>
    <row r="388" spans="5:5" ht="15.75" customHeight="1" x14ac:dyDescent="0.35">
      <c r="E388" s="23"/>
    </row>
    <row r="389" spans="5:5" ht="15.75" customHeight="1" x14ac:dyDescent="0.35">
      <c r="E389" s="23"/>
    </row>
    <row r="390" spans="5:5" ht="15.75" customHeight="1" x14ac:dyDescent="0.35">
      <c r="E390" s="23"/>
    </row>
    <row r="391" spans="5:5" ht="15.75" customHeight="1" x14ac:dyDescent="0.35">
      <c r="E391" s="23"/>
    </row>
    <row r="392" spans="5:5" ht="15.75" customHeight="1" x14ac:dyDescent="0.35">
      <c r="E392" s="23"/>
    </row>
    <row r="393" spans="5:5" ht="15.75" customHeight="1" x14ac:dyDescent="0.35">
      <c r="E393" s="23"/>
    </row>
    <row r="394" spans="5:5" ht="15.75" customHeight="1" x14ac:dyDescent="0.35">
      <c r="E394" s="23"/>
    </row>
    <row r="395" spans="5:5" ht="15.75" customHeight="1" x14ac:dyDescent="0.35">
      <c r="E395" s="23"/>
    </row>
    <row r="396" spans="5:5" ht="15.75" customHeight="1" x14ac:dyDescent="0.35">
      <c r="E396" s="23"/>
    </row>
    <row r="397" spans="5:5" ht="15.75" customHeight="1" x14ac:dyDescent="0.35">
      <c r="E397" s="23"/>
    </row>
    <row r="398" spans="5:5" ht="15.75" customHeight="1" x14ac:dyDescent="0.35">
      <c r="E398" s="23"/>
    </row>
    <row r="399" spans="5:5" ht="15.75" customHeight="1" x14ac:dyDescent="0.35">
      <c r="E399" s="23"/>
    </row>
    <row r="400" spans="5:5" ht="15.75" customHeight="1" x14ac:dyDescent="0.35">
      <c r="E400" s="23"/>
    </row>
    <row r="401" spans="5:5" ht="15.75" customHeight="1" x14ac:dyDescent="0.35">
      <c r="E401" s="23"/>
    </row>
    <row r="402" spans="5:5" ht="15.75" customHeight="1" x14ac:dyDescent="0.35">
      <c r="E402" s="23"/>
    </row>
    <row r="403" spans="5:5" ht="15.75" customHeight="1" x14ac:dyDescent="0.35">
      <c r="E403" s="23"/>
    </row>
    <row r="404" spans="5:5" ht="15.75" customHeight="1" x14ac:dyDescent="0.35">
      <c r="E404" s="23"/>
    </row>
    <row r="405" spans="5:5" ht="15.75" customHeight="1" x14ac:dyDescent="0.35">
      <c r="E405" s="23"/>
    </row>
    <row r="406" spans="5:5" ht="15.75" customHeight="1" x14ac:dyDescent="0.35">
      <c r="E406" s="23"/>
    </row>
    <row r="407" spans="5:5" ht="15.75" customHeight="1" x14ac:dyDescent="0.35">
      <c r="E407" s="23"/>
    </row>
    <row r="408" spans="5:5" ht="15.75" customHeight="1" x14ac:dyDescent="0.35">
      <c r="E408" s="23"/>
    </row>
    <row r="409" spans="5:5" ht="15.75" customHeight="1" x14ac:dyDescent="0.35">
      <c r="E409" s="23"/>
    </row>
    <row r="410" spans="5:5" ht="15.75" customHeight="1" x14ac:dyDescent="0.35">
      <c r="E410" s="23"/>
    </row>
    <row r="411" spans="5:5" ht="15.75" customHeight="1" x14ac:dyDescent="0.35">
      <c r="E411" s="23"/>
    </row>
    <row r="412" spans="5:5" ht="15.75" customHeight="1" x14ac:dyDescent="0.35">
      <c r="E412" s="23"/>
    </row>
    <row r="413" spans="5:5" ht="15.75" customHeight="1" x14ac:dyDescent="0.35">
      <c r="E413" s="23"/>
    </row>
    <row r="414" spans="5:5" ht="15.75" customHeight="1" x14ac:dyDescent="0.35">
      <c r="E414" s="23"/>
    </row>
    <row r="415" spans="5:5" ht="15.75" customHeight="1" x14ac:dyDescent="0.35">
      <c r="E415" s="23"/>
    </row>
    <row r="416" spans="5:5" ht="15.75" customHeight="1" x14ac:dyDescent="0.35">
      <c r="E416" s="23"/>
    </row>
    <row r="417" spans="5:5" ht="15.75" customHeight="1" x14ac:dyDescent="0.35">
      <c r="E417" s="23"/>
    </row>
    <row r="418" spans="5:5" ht="15.75" customHeight="1" x14ac:dyDescent="0.35">
      <c r="E418" s="23"/>
    </row>
    <row r="419" spans="5:5" ht="15.75" customHeight="1" x14ac:dyDescent="0.35">
      <c r="E419" s="23"/>
    </row>
    <row r="420" spans="5:5" ht="15.75" customHeight="1" x14ac:dyDescent="0.35">
      <c r="E420" s="23"/>
    </row>
    <row r="421" spans="5:5" ht="15.75" customHeight="1" x14ac:dyDescent="0.35">
      <c r="E421" s="23"/>
    </row>
    <row r="422" spans="5:5" ht="15.75" customHeight="1" x14ac:dyDescent="0.35">
      <c r="E422" s="23"/>
    </row>
    <row r="423" spans="5:5" ht="15.75" customHeight="1" x14ac:dyDescent="0.35">
      <c r="E423" s="23"/>
    </row>
    <row r="424" spans="5:5" ht="15.75" customHeight="1" x14ac:dyDescent="0.35">
      <c r="E424" s="23"/>
    </row>
    <row r="425" spans="5:5" ht="15.75" customHeight="1" x14ac:dyDescent="0.35">
      <c r="E425" s="23"/>
    </row>
    <row r="426" spans="5:5" ht="15.75" customHeight="1" x14ac:dyDescent="0.35">
      <c r="E426" s="23"/>
    </row>
    <row r="427" spans="5:5" ht="15.75" customHeight="1" x14ac:dyDescent="0.35">
      <c r="E427" s="23"/>
    </row>
    <row r="428" spans="5:5" ht="15.75" customHeight="1" x14ac:dyDescent="0.35">
      <c r="E428" s="23"/>
    </row>
    <row r="429" spans="5:5" ht="15.75" customHeight="1" x14ac:dyDescent="0.35">
      <c r="E429" s="23"/>
    </row>
    <row r="430" spans="5:5" ht="15.75" customHeight="1" x14ac:dyDescent="0.35">
      <c r="E430" s="23"/>
    </row>
    <row r="431" spans="5:5" ht="15.75" customHeight="1" x14ac:dyDescent="0.35">
      <c r="E431" s="23"/>
    </row>
    <row r="432" spans="5:5" ht="15.75" customHeight="1" x14ac:dyDescent="0.35">
      <c r="E432" s="23"/>
    </row>
    <row r="433" spans="5:5" ht="15.75" customHeight="1" x14ac:dyDescent="0.35">
      <c r="E433" s="23"/>
    </row>
    <row r="434" spans="5:5" ht="15.75" customHeight="1" x14ac:dyDescent="0.35">
      <c r="E434" s="23"/>
    </row>
    <row r="435" spans="5:5" ht="15.75" customHeight="1" x14ac:dyDescent="0.35">
      <c r="E435" s="23"/>
    </row>
    <row r="436" spans="5:5" ht="15.75" customHeight="1" x14ac:dyDescent="0.35">
      <c r="E436" s="23"/>
    </row>
    <row r="437" spans="5:5" ht="15.75" customHeight="1" x14ac:dyDescent="0.35">
      <c r="E437" s="23"/>
    </row>
    <row r="438" spans="5:5" ht="15.75" customHeight="1" x14ac:dyDescent="0.35">
      <c r="E438" s="23"/>
    </row>
    <row r="439" spans="5:5" ht="15.75" customHeight="1" x14ac:dyDescent="0.35">
      <c r="E439" s="23"/>
    </row>
    <row r="440" spans="5:5" ht="15.75" customHeight="1" x14ac:dyDescent="0.35">
      <c r="E440" s="23"/>
    </row>
    <row r="441" spans="5:5" ht="15.75" customHeight="1" x14ac:dyDescent="0.35">
      <c r="E441" s="23"/>
    </row>
    <row r="442" spans="5:5" ht="15.75" customHeight="1" x14ac:dyDescent="0.35">
      <c r="E442" s="23"/>
    </row>
    <row r="443" spans="5:5" ht="15.75" customHeight="1" x14ac:dyDescent="0.35">
      <c r="E443" s="23"/>
    </row>
    <row r="444" spans="5:5" ht="15.75" customHeight="1" x14ac:dyDescent="0.35">
      <c r="E444" s="23"/>
    </row>
    <row r="445" spans="5:5" ht="15.75" customHeight="1" x14ac:dyDescent="0.35">
      <c r="E445" s="23"/>
    </row>
    <row r="446" spans="5:5" ht="15.75" customHeight="1" x14ac:dyDescent="0.35">
      <c r="E446" s="23"/>
    </row>
    <row r="447" spans="5:5" ht="15.75" customHeight="1" x14ac:dyDescent="0.35">
      <c r="E447" s="23"/>
    </row>
    <row r="448" spans="5:5" ht="15.75" customHeight="1" x14ac:dyDescent="0.35">
      <c r="E448" s="23"/>
    </row>
    <row r="449" spans="5:5" ht="15.75" customHeight="1" x14ac:dyDescent="0.35">
      <c r="E449" s="23"/>
    </row>
    <row r="450" spans="5:5" ht="15.75" customHeight="1" x14ac:dyDescent="0.35">
      <c r="E450" s="23"/>
    </row>
    <row r="451" spans="5:5" ht="15.75" customHeight="1" x14ac:dyDescent="0.35">
      <c r="E451" s="23"/>
    </row>
    <row r="452" spans="5:5" ht="15.75" customHeight="1" x14ac:dyDescent="0.35">
      <c r="E452" s="23"/>
    </row>
    <row r="453" spans="5:5" ht="15.75" customHeight="1" x14ac:dyDescent="0.35">
      <c r="E453" s="23"/>
    </row>
    <row r="454" spans="5:5" ht="15.75" customHeight="1" x14ac:dyDescent="0.35">
      <c r="E454" s="23"/>
    </row>
    <row r="455" spans="5:5" ht="15.75" customHeight="1" x14ac:dyDescent="0.35">
      <c r="E455" s="23"/>
    </row>
    <row r="456" spans="5:5" ht="15.75" customHeight="1" x14ac:dyDescent="0.35">
      <c r="E456" s="23"/>
    </row>
    <row r="457" spans="5:5" ht="15.75" customHeight="1" x14ac:dyDescent="0.35">
      <c r="E457" s="23"/>
    </row>
    <row r="458" spans="5:5" ht="15.75" customHeight="1" x14ac:dyDescent="0.35">
      <c r="E458" s="23"/>
    </row>
    <row r="459" spans="5:5" ht="15.75" customHeight="1" x14ac:dyDescent="0.35">
      <c r="E459" s="23"/>
    </row>
    <row r="460" spans="5:5" ht="15.75" customHeight="1" x14ac:dyDescent="0.35">
      <c r="E460" s="23"/>
    </row>
    <row r="461" spans="5:5" ht="15.75" customHeight="1" x14ac:dyDescent="0.35">
      <c r="E461" s="23"/>
    </row>
    <row r="462" spans="5:5" ht="15.75" customHeight="1" x14ac:dyDescent="0.35">
      <c r="E462" s="23"/>
    </row>
    <row r="463" spans="5:5" ht="15.75" customHeight="1" x14ac:dyDescent="0.35">
      <c r="E463" s="23"/>
    </row>
    <row r="464" spans="5:5" ht="15.75" customHeight="1" x14ac:dyDescent="0.35">
      <c r="E464" s="23"/>
    </row>
    <row r="465" spans="5:5" ht="15.75" customHeight="1" x14ac:dyDescent="0.35">
      <c r="E465" s="23"/>
    </row>
    <row r="466" spans="5:5" ht="15.75" customHeight="1" x14ac:dyDescent="0.35">
      <c r="E466" s="23"/>
    </row>
    <row r="467" spans="5:5" ht="15.75" customHeight="1" x14ac:dyDescent="0.35">
      <c r="E467" s="23"/>
    </row>
    <row r="468" spans="5:5" ht="15.75" customHeight="1" x14ac:dyDescent="0.35">
      <c r="E468" s="23"/>
    </row>
    <row r="469" spans="5:5" ht="15.75" customHeight="1" x14ac:dyDescent="0.35">
      <c r="E469" s="23"/>
    </row>
    <row r="470" spans="5:5" ht="15.75" customHeight="1" x14ac:dyDescent="0.35">
      <c r="E470" s="23"/>
    </row>
    <row r="471" spans="5:5" ht="15.75" customHeight="1" x14ac:dyDescent="0.35">
      <c r="E471" s="23"/>
    </row>
    <row r="472" spans="5:5" ht="15.75" customHeight="1" x14ac:dyDescent="0.35">
      <c r="E472" s="23"/>
    </row>
    <row r="473" spans="5:5" ht="15.75" customHeight="1" x14ac:dyDescent="0.35">
      <c r="E473" s="23"/>
    </row>
    <row r="474" spans="5:5" ht="15.75" customHeight="1" x14ac:dyDescent="0.35">
      <c r="E474" s="23"/>
    </row>
    <row r="475" spans="5:5" ht="15.75" customHeight="1" x14ac:dyDescent="0.35">
      <c r="E475" s="23"/>
    </row>
    <row r="476" spans="5:5" ht="15.75" customHeight="1" x14ac:dyDescent="0.35">
      <c r="E476" s="23"/>
    </row>
    <row r="477" spans="5:5" ht="15.75" customHeight="1" x14ac:dyDescent="0.35">
      <c r="E477" s="23"/>
    </row>
    <row r="478" spans="5:5" ht="15.75" customHeight="1" x14ac:dyDescent="0.35">
      <c r="E478" s="23"/>
    </row>
    <row r="479" spans="5:5" ht="15.75" customHeight="1" x14ac:dyDescent="0.35">
      <c r="E479" s="23"/>
    </row>
    <row r="480" spans="5:5" ht="15.75" customHeight="1" x14ac:dyDescent="0.35">
      <c r="E480" s="23"/>
    </row>
    <row r="481" spans="5:5" ht="15.75" customHeight="1" x14ac:dyDescent="0.35">
      <c r="E481" s="23"/>
    </row>
    <row r="482" spans="5:5" ht="15.75" customHeight="1" x14ac:dyDescent="0.35">
      <c r="E482" s="23"/>
    </row>
    <row r="483" spans="5:5" ht="15.75" customHeight="1" x14ac:dyDescent="0.35">
      <c r="E483" s="23"/>
    </row>
    <row r="484" spans="5:5" ht="15.75" customHeight="1" x14ac:dyDescent="0.35">
      <c r="E484" s="23"/>
    </row>
    <row r="485" spans="5:5" ht="15.75" customHeight="1" x14ac:dyDescent="0.35">
      <c r="E485" s="23"/>
    </row>
    <row r="486" spans="5:5" ht="15.75" customHeight="1" x14ac:dyDescent="0.35">
      <c r="E486" s="23"/>
    </row>
    <row r="487" spans="5:5" ht="15.75" customHeight="1" x14ac:dyDescent="0.35">
      <c r="E487" s="23"/>
    </row>
    <row r="488" spans="5:5" ht="15.75" customHeight="1" x14ac:dyDescent="0.35">
      <c r="E488" s="23"/>
    </row>
    <row r="489" spans="5:5" ht="15.75" customHeight="1" x14ac:dyDescent="0.35">
      <c r="E489" s="23"/>
    </row>
    <row r="490" spans="5:5" ht="15.75" customHeight="1" x14ac:dyDescent="0.35">
      <c r="E490" s="23"/>
    </row>
    <row r="491" spans="5:5" ht="15.75" customHeight="1" x14ac:dyDescent="0.35">
      <c r="E491" s="23"/>
    </row>
    <row r="492" spans="5:5" ht="15.75" customHeight="1" x14ac:dyDescent="0.35">
      <c r="E492" s="23"/>
    </row>
    <row r="493" spans="5:5" ht="15.75" customHeight="1" x14ac:dyDescent="0.35">
      <c r="E493" s="23"/>
    </row>
    <row r="494" spans="5:5" ht="15.75" customHeight="1" x14ac:dyDescent="0.35">
      <c r="E494" s="23"/>
    </row>
    <row r="495" spans="5:5" ht="15.75" customHeight="1" x14ac:dyDescent="0.35">
      <c r="E495" s="23"/>
    </row>
    <row r="496" spans="5:5" ht="15.75" customHeight="1" x14ac:dyDescent="0.35">
      <c r="E496" s="23"/>
    </row>
    <row r="497" spans="5:5" ht="15.75" customHeight="1" x14ac:dyDescent="0.35">
      <c r="E497" s="23"/>
    </row>
    <row r="498" spans="5:5" ht="15.75" customHeight="1" x14ac:dyDescent="0.35">
      <c r="E498" s="23"/>
    </row>
    <row r="499" spans="5:5" ht="15.75" customHeight="1" x14ac:dyDescent="0.35">
      <c r="E499" s="23"/>
    </row>
    <row r="500" spans="5:5" ht="15.75" customHeight="1" x14ac:dyDescent="0.35">
      <c r="E500" s="23"/>
    </row>
    <row r="501" spans="5:5" ht="15.75" customHeight="1" x14ac:dyDescent="0.35">
      <c r="E501" s="23"/>
    </row>
    <row r="502" spans="5:5" ht="15.75" customHeight="1" x14ac:dyDescent="0.35">
      <c r="E502" s="23"/>
    </row>
    <row r="503" spans="5:5" ht="15.75" customHeight="1" x14ac:dyDescent="0.35">
      <c r="E503" s="23"/>
    </row>
    <row r="504" spans="5:5" ht="15.75" customHeight="1" x14ac:dyDescent="0.35">
      <c r="E504" s="23"/>
    </row>
    <row r="505" spans="5:5" ht="15.75" customHeight="1" x14ac:dyDescent="0.35">
      <c r="E505" s="23"/>
    </row>
    <row r="506" spans="5:5" ht="15.75" customHeight="1" x14ac:dyDescent="0.35">
      <c r="E506" s="23"/>
    </row>
    <row r="507" spans="5:5" ht="15.75" customHeight="1" x14ac:dyDescent="0.35">
      <c r="E507" s="23"/>
    </row>
    <row r="508" spans="5:5" ht="15.75" customHeight="1" x14ac:dyDescent="0.35">
      <c r="E508" s="23"/>
    </row>
    <row r="509" spans="5:5" ht="15.75" customHeight="1" x14ac:dyDescent="0.35">
      <c r="E509" s="23"/>
    </row>
    <row r="510" spans="5:5" ht="15.75" customHeight="1" x14ac:dyDescent="0.35">
      <c r="E510" s="23"/>
    </row>
    <row r="511" spans="5:5" ht="15.75" customHeight="1" x14ac:dyDescent="0.35">
      <c r="E511" s="23"/>
    </row>
    <row r="512" spans="5:5" ht="15.75" customHeight="1" x14ac:dyDescent="0.35">
      <c r="E512" s="23"/>
    </row>
    <row r="513" spans="5:5" ht="15.75" customHeight="1" x14ac:dyDescent="0.35">
      <c r="E513" s="23"/>
    </row>
    <row r="514" spans="5:5" ht="15.75" customHeight="1" x14ac:dyDescent="0.35">
      <c r="E514" s="23"/>
    </row>
    <row r="515" spans="5:5" ht="15.75" customHeight="1" x14ac:dyDescent="0.35">
      <c r="E515" s="23"/>
    </row>
    <row r="516" spans="5:5" ht="15.75" customHeight="1" x14ac:dyDescent="0.35">
      <c r="E516" s="23"/>
    </row>
    <row r="517" spans="5:5" ht="15.75" customHeight="1" x14ac:dyDescent="0.35">
      <c r="E517" s="23"/>
    </row>
    <row r="518" spans="5:5" ht="15.75" customHeight="1" x14ac:dyDescent="0.35">
      <c r="E518" s="23"/>
    </row>
    <row r="519" spans="5:5" ht="15.75" customHeight="1" x14ac:dyDescent="0.35">
      <c r="E519" s="23"/>
    </row>
    <row r="520" spans="5:5" ht="15.75" customHeight="1" x14ac:dyDescent="0.35">
      <c r="E520" s="23"/>
    </row>
    <row r="521" spans="5:5" ht="15.75" customHeight="1" x14ac:dyDescent="0.35">
      <c r="E521" s="23"/>
    </row>
    <row r="522" spans="5:5" ht="15.75" customHeight="1" x14ac:dyDescent="0.35">
      <c r="E522" s="23"/>
    </row>
    <row r="523" spans="5:5" ht="15.75" customHeight="1" x14ac:dyDescent="0.35">
      <c r="E523" s="23"/>
    </row>
    <row r="524" spans="5:5" ht="15.75" customHeight="1" x14ac:dyDescent="0.35">
      <c r="E524" s="23"/>
    </row>
    <row r="525" spans="5:5" ht="15.75" customHeight="1" x14ac:dyDescent="0.35">
      <c r="E525" s="23"/>
    </row>
    <row r="526" spans="5:5" ht="15.75" customHeight="1" x14ac:dyDescent="0.35">
      <c r="E526" s="23"/>
    </row>
    <row r="527" spans="5:5" ht="15.75" customHeight="1" x14ac:dyDescent="0.35">
      <c r="E527" s="23"/>
    </row>
    <row r="528" spans="5:5" ht="15.75" customHeight="1" x14ac:dyDescent="0.35">
      <c r="E528" s="23"/>
    </row>
    <row r="529" spans="5:5" ht="15.75" customHeight="1" x14ac:dyDescent="0.35">
      <c r="E529" s="23"/>
    </row>
    <row r="530" spans="5:5" ht="15.75" customHeight="1" x14ac:dyDescent="0.35">
      <c r="E530" s="23"/>
    </row>
    <row r="531" spans="5:5" ht="15.75" customHeight="1" x14ac:dyDescent="0.35">
      <c r="E531" s="23"/>
    </row>
    <row r="532" spans="5:5" ht="15.75" customHeight="1" x14ac:dyDescent="0.35">
      <c r="E532" s="23"/>
    </row>
    <row r="533" spans="5:5" ht="15.75" customHeight="1" x14ac:dyDescent="0.35">
      <c r="E533" s="23"/>
    </row>
    <row r="534" spans="5:5" ht="15.75" customHeight="1" x14ac:dyDescent="0.35">
      <c r="E534" s="23"/>
    </row>
    <row r="535" spans="5:5" ht="15.75" customHeight="1" x14ac:dyDescent="0.35">
      <c r="E535" s="23"/>
    </row>
    <row r="536" spans="5:5" ht="15.75" customHeight="1" x14ac:dyDescent="0.35">
      <c r="E536" s="23"/>
    </row>
    <row r="537" spans="5:5" ht="15.75" customHeight="1" x14ac:dyDescent="0.35">
      <c r="E537" s="23"/>
    </row>
    <row r="538" spans="5:5" ht="15.75" customHeight="1" x14ac:dyDescent="0.35">
      <c r="E538" s="23"/>
    </row>
    <row r="539" spans="5:5" ht="15.75" customHeight="1" x14ac:dyDescent="0.35">
      <c r="E539" s="23"/>
    </row>
    <row r="540" spans="5:5" ht="15.75" customHeight="1" x14ac:dyDescent="0.35">
      <c r="E540" s="23"/>
    </row>
    <row r="541" spans="5:5" ht="15.75" customHeight="1" x14ac:dyDescent="0.35">
      <c r="E541" s="23"/>
    </row>
    <row r="542" spans="5:5" ht="15.75" customHeight="1" x14ac:dyDescent="0.35">
      <c r="E542" s="23"/>
    </row>
    <row r="543" spans="5:5" ht="15.75" customHeight="1" x14ac:dyDescent="0.35">
      <c r="E543" s="23"/>
    </row>
    <row r="544" spans="5:5" ht="15.75" customHeight="1" x14ac:dyDescent="0.35">
      <c r="E544" s="23"/>
    </row>
    <row r="545" spans="5:5" ht="15.75" customHeight="1" x14ac:dyDescent="0.35">
      <c r="E545" s="23"/>
    </row>
    <row r="546" spans="5:5" ht="15.75" customHeight="1" x14ac:dyDescent="0.35">
      <c r="E546" s="23"/>
    </row>
    <row r="547" spans="5:5" ht="15.75" customHeight="1" x14ac:dyDescent="0.35">
      <c r="E547" s="23"/>
    </row>
    <row r="548" spans="5:5" ht="15.75" customHeight="1" x14ac:dyDescent="0.35">
      <c r="E548" s="23"/>
    </row>
    <row r="549" spans="5:5" ht="15.75" customHeight="1" x14ac:dyDescent="0.35">
      <c r="E549" s="23"/>
    </row>
    <row r="550" spans="5:5" ht="15.75" customHeight="1" x14ac:dyDescent="0.35">
      <c r="E550" s="23"/>
    </row>
    <row r="551" spans="5:5" ht="15.75" customHeight="1" x14ac:dyDescent="0.35">
      <c r="E551" s="23"/>
    </row>
    <row r="552" spans="5:5" ht="15.75" customHeight="1" x14ac:dyDescent="0.35">
      <c r="E552" s="23"/>
    </row>
    <row r="553" spans="5:5" ht="15.75" customHeight="1" x14ac:dyDescent="0.35">
      <c r="E553" s="23"/>
    </row>
    <row r="554" spans="5:5" ht="15.75" customHeight="1" x14ac:dyDescent="0.35">
      <c r="E554" s="23"/>
    </row>
    <row r="555" spans="5:5" ht="15.75" customHeight="1" x14ac:dyDescent="0.35">
      <c r="E555" s="23"/>
    </row>
    <row r="556" spans="5:5" ht="15.75" customHeight="1" x14ac:dyDescent="0.35">
      <c r="E556" s="23"/>
    </row>
    <row r="557" spans="5:5" ht="15.75" customHeight="1" x14ac:dyDescent="0.35">
      <c r="E557" s="23"/>
    </row>
    <row r="558" spans="5:5" ht="15.75" customHeight="1" x14ac:dyDescent="0.35">
      <c r="E558" s="23"/>
    </row>
    <row r="559" spans="5:5" ht="15.75" customHeight="1" x14ac:dyDescent="0.35">
      <c r="E559" s="23"/>
    </row>
    <row r="560" spans="5:5" ht="15.75" customHeight="1" x14ac:dyDescent="0.35">
      <c r="E560" s="23"/>
    </row>
    <row r="561" spans="5:5" ht="15.75" customHeight="1" x14ac:dyDescent="0.35">
      <c r="E561" s="23"/>
    </row>
    <row r="562" spans="5:5" ht="15.75" customHeight="1" x14ac:dyDescent="0.35">
      <c r="E562" s="23"/>
    </row>
    <row r="563" spans="5:5" ht="15.75" customHeight="1" x14ac:dyDescent="0.35">
      <c r="E563" s="23"/>
    </row>
    <row r="564" spans="5:5" ht="15.75" customHeight="1" x14ac:dyDescent="0.35">
      <c r="E564" s="23"/>
    </row>
    <row r="565" spans="5:5" ht="15.75" customHeight="1" x14ac:dyDescent="0.35">
      <c r="E565" s="23"/>
    </row>
    <row r="566" spans="5:5" ht="15.75" customHeight="1" x14ac:dyDescent="0.35">
      <c r="E566" s="23"/>
    </row>
    <row r="567" spans="5:5" ht="15.75" customHeight="1" x14ac:dyDescent="0.35">
      <c r="E567" s="23"/>
    </row>
    <row r="568" spans="5:5" ht="15.75" customHeight="1" x14ac:dyDescent="0.35">
      <c r="E568" s="23"/>
    </row>
    <row r="569" spans="5:5" ht="15.75" customHeight="1" x14ac:dyDescent="0.35">
      <c r="E569" s="23"/>
    </row>
    <row r="570" spans="5:5" ht="15.75" customHeight="1" x14ac:dyDescent="0.35">
      <c r="E570" s="23"/>
    </row>
    <row r="571" spans="5:5" ht="15.75" customHeight="1" x14ac:dyDescent="0.35">
      <c r="E571" s="23"/>
    </row>
    <row r="572" spans="5:5" ht="15.75" customHeight="1" x14ac:dyDescent="0.35">
      <c r="E572" s="23"/>
    </row>
    <row r="573" spans="5:5" ht="15.75" customHeight="1" x14ac:dyDescent="0.35">
      <c r="E573" s="23"/>
    </row>
    <row r="574" spans="5:5" ht="15.75" customHeight="1" x14ac:dyDescent="0.35">
      <c r="E574" s="23"/>
    </row>
    <row r="575" spans="5:5" ht="15.75" customHeight="1" x14ac:dyDescent="0.35">
      <c r="E575" s="23"/>
    </row>
    <row r="576" spans="5:5" ht="15.75" customHeight="1" x14ac:dyDescent="0.35">
      <c r="E576" s="23"/>
    </row>
    <row r="577" spans="5:5" ht="15.75" customHeight="1" x14ac:dyDescent="0.35">
      <c r="E577" s="23"/>
    </row>
    <row r="578" spans="5:5" ht="15.75" customHeight="1" x14ac:dyDescent="0.35">
      <c r="E578" s="23"/>
    </row>
    <row r="579" spans="5:5" ht="15.75" customHeight="1" x14ac:dyDescent="0.35">
      <c r="E579" s="23"/>
    </row>
    <row r="580" spans="5:5" ht="15.75" customHeight="1" x14ac:dyDescent="0.35">
      <c r="E580" s="23"/>
    </row>
    <row r="581" spans="5:5" ht="15.75" customHeight="1" x14ac:dyDescent="0.35">
      <c r="E581" s="23"/>
    </row>
    <row r="582" spans="5:5" ht="15.75" customHeight="1" x14ac:dyDescent="0.35">
      <c r="E582" s="23"/>
    </row>
    <row r="583" spans="5:5" ht="15.75" customHeight="1" x14ac:dyDescent="0.35">
      <c r="E583" s="23"/>
    </row>
    <row r="584" spans="5:5" ht="15.75" customHeight="1" x14ac:dyDescent="0.35">
      <c r="E584" s="23"/>
    </row>
    <row r="585" spans="5:5" ht="15.75" customHeight="1" x14ac:dyDescent="0.35">
      <c r="E585" s="23"/>
    </row>
    <row r="586" spans="5:5" ht="15.75" customHeight="1" x14ac:dyDescent="0.35">
      <c r="E586" s="23"/>
    </row>
    <row r="587" spans="5:5" ht="15.75" customHeight="1" x14ac:dyDescent="0.35">
      <c r="E587" s="23"/>
    </row>
    <row r="588" spans="5:5" ht="15.75" customHeight="1" x14ac:dyDescent="0.35">
      <c r="E588" s="23"/>
    </row>
    <row r="589" spans="5:5" ht="15.75" customHeight="1" x14ac:dyDescent="0.35">
      <c r="E589" s="23"/>
    </row>
    <row r="590" spans="5:5" ht="15.75" customHeight="1" x14ac:dyDescent="0.35">
      <c r="E590" s="23"/>
    </row>
    <row r="591" spans="5:5" ht="15.75" customHeight="1" x14ac:dyDescent="0.35">
      <c r="E591" s="23"/>
    </row>
    <row r="592" spans="5:5" ht="15.75" customHeight="1" x14ac:dyDescent="0.35">
      <c r="E592" s="23"/>
    </row>
    <row r="593" spans="5:5" ht="15.75" customHeight="1" x14ac:dyDescent="0.35">
      <c r="E593" s="23"/>
    </row>
    <row r="594" spans="5:5" ht="15.75" customHeight="1" x14ac:dyDescent="0.35">
      <c r="E594" s="23"/>
    </row>
    <row r="595" spans="5:5" ht="15.75" customHeight="1" x14ac:dyDescent="0.35">
      <c r="E595" s="23"/>
    </row>
    <row r="596" spans="5:5" ht="15.75" customHeight="1" x14ac:dyDescent="0.35">
      <c r="E596" s="23"/>
    </row>
    <row r="597" spans="5:5" ht="15.75" customHeight="1" x14ac:dyDescent="0.35">
      <c r="E597" s="23"/>
    </row>
    <row r="598" spans="5:5" ht="15.75" customHeight="1" x14ac:dyDescent="0.35">
      <c r="E598" s="23"/>
    </row>
    <row r="599" spans="5:5" ht="15.75" customHeight="1" x14ac:dyDescent="0.35">
      <c r="E599" s="23"/>
    </row>
    <row r="600" spans="5:5" ht="15.75" customHeight="1" x14ac:dyDescent="0.35">
      <c r="E600" s="23"/>
    </row>
    <row r="601" spans="5:5" ht="15.75" customHeight="1" x14ac:dyDescent="0.35">
      <c r="E601" s="23"/>
    </row>
    <row r="602" spans="5:5" ht="15.75" customHeight="1" x14ac:dyDescent="0.35">
      <c r="E602" s="23"/>
    </row>
    <row r="603" spans="5:5" ht="15.75" customHeight="1" x14ac:dyDescent="0.35">
      <c r="E603" s="23"/>
    </row>
    <row r="604" spans="5:5" ht="15.75" customHeight="1" x14ac:dyDescent="0.35">
      <c r="E604" s="23"/>
    </row>
    <row r="605" spans="5:5" ht="15.75" customHeight="1" x14ac:dyDescent="0.35">
      <c r="E605" s="23"/>
    </row>
    <row r="606" spans="5:5" ht="15.75" customHeight="1" x14ac:dyDescent="0.35">
      <c r="E606" s="23"/>
    </row>
    <row r="607" spans="5:5" ht="15.75" customHeight="1" x14ac:dyDescent="0.35">
      <c r="E607" s="23"/>
    </row>
    <row r="608" spans="5:5" ht="15.75" customHeight="1" x14ac:dyDescent="0.35">
      <c r="E608" s="23"/>
    </row>
    <row r="609" spans="5:5" ht="15.75" customHeight="1" x14ac:dyDescent="0.35">
      <c r="E609" s="23"/>
    </row>
    <row r="610" spans="5:5" ht="15.75" customHeight="1" x14ac:dyDescent="0.35">
      <c r="E610" s="23"/>
    </row>
    <row r="611" spans="5:5" ht="15.75" customHeight="1" x14ac:dyDescent="0.35">
      <c r="E611" s="23"/>
    </row>
    <row r="612" spans="5:5" ht="15.75" customHeight="1" x14ac:dyDescent="0.35">
      <c r="E612" s="23"/>
    </row>
    <row r="613" spans="5:5" ht="15.75" customHeight="1" x14ac:dyDescent="0.35">
      <c r="E613" s="23"/>
    </row>
    <row r="614" spans="5:5" ht="15.75" customHeight="1" x14ac:dyDescent="0.35">
      <c r="E614" s="23"/>
    </row>
    <row r="615" spans="5:5" ht="15.75" customHeight="1" x14ac:dyDescent="0.35">
      <c r="E615" s="23"/>
    </row>
    <row r="616" spans="5:5" ht="15.75" customHeight="1" x14ac:dyDescent="0.35">
      <c r="E616" s="23"/>
    </row>
    <row r="617" spans="5:5" ht="15.75" customHeight="1" x14ac:dyDescent="0.35">
      <c r="E617" s="23"/>
    </row>
    <row r="618" spans="5:5" ht="15.75" customHeight="1" x14ac:dyDescent="0.35">
      <c r="E618" s="23"/>
    </row>
    <row r="619" spans="5:5" ht="15.75" customHeight="1" x14ac:dyDescent="0.35">
      <c r="E619" s="23"/>
    </row>
    <row r="620" spans="5:5" ht="15.75" customHeight="1" x14ac:dyDescent="0.35">
      <c r="E620" s="23"/>
    </row>
    <row r="621" spans="5:5" ht="15.75" customHeight="1" x14ac:dyDescent="0.35">
      <c r="E621" s="23"/>
    </row>
    <row r="622" spans="5:5" ht="15.75" customHeight="1" x14ac:dyDescent="0.35">
      <c r="E622" s="23"/>
    </row>
    <row r="623" spans="5:5" ht="15.75" customHeight="1" x14ac:dyDescent="0.35">
      <c r="E623" s="23"/>
    </row>
    <row r="624" spans="5:5" ht="15.75" customHeight="1" x14ac:dyDescent="0.35">
      <c r="E624" s="23"/>
    </row>
    <row r="625" spans="5:5" ht="15.75" customHeight="1" x14ac:dyDescent="0.35">
      <c r="E625" s="23"/>
    </row>
    <row r="626" spans="5:5" ht="15.75" customHeight="1" x14ac:dyDescent="0.35">
      <c r="E626" s="23"/>
    </row>
    <row r="627" spans="5:5" ht="15.75" customHeight="1" x14ac:dyDescent="0.35">
      <c r="E627" s="23"/>
    </row>
    <row r="628" spans="5:5" ht="15.75" customHeight="1" x14ac:dyDescent="0.35">
      <c r="E628" s="23"/>
    </row>
    <row r="629" spans="5:5" ht="15.75" customHeight="1" x14ac:dyDescent="0.35">
      <c r="E629" s="23"/>
    </row>
    <row r="630" spans="5:5" ht="15.75" customHeight="1" x14ac:dyDescent="0.35">
      <c r="E630" s="23"/>
    </row>
    <row r="631" spans="5:5" ht="15.75" customHeight="1" x14ac:dyDescent="0.35">
      <c r="E631" s="23"/>
    </row>
    <row r="632" spans="5:5" ht="15.75" customHeight="1" x14ac:dyDescent="0.35">
      <c r="E632" s="23"/>
    </row>
    <row r="633" spans="5:5" ht="15.75" customHeight="1" x14ac:dyDescent="0.35">
      <c r="E633" s="23"/>
    </row>
    <row r="634" spans="5:5" ht="15.75" customHeight="1" x14ac:dyDescent="0.35">
      <c r="E634" s="23"/>
    </row>
    <row r="635" spans="5:5" ht="15.75" customHeight="1" x14ac:dyDescent="0.35">
      <c r="E635" s="23"/>
    </row>
    <row r="636" spans="5:5" ht="15.75" customHeight="1" x14ac:dyDescent="0.35">
      <c r="E636" s="23"/>
    </row>
    <row r="637" spans="5:5" ht="15.75" customHeight="1" x14ac:dyDescent="0.35">
      <c r="E637" s="23"/>
    </row>
    <row r="638" spans="5:5" ht="15.75" customHeight="1" x14ac:dyDescent="0.35">
      <c r="E638" s="23"/>
    </row>
    <row r="639" spans="5:5" ht="15.75" customHeight="1" x14ac:dyDescent="0.35">
      <c r="E639" s="23"/>
    </row>
    <row r="640" spans="5:5" ht="15.75" customHeight="1" x14ac:dyDescent="0.35">
      <c r="E640" s="23"/>
    </row>
    <row r="641" spans="5:5" ht="15.75" customHeight="1" x14ac:dyDescent="0.35">
      <c r="E641" s="23"/>
    </row>
    <row r="642" spans="5:5" ht="15.75" customHeight="1" x14ac:dyDescent="0.35">
      <c r="E642" s="23"/>
    </row>
    <row r="643" spans="5:5" ht="15.75" customHeight="1" x14ac:dyDescent="0.35">
      <c r="E643" s="23"/>
    </row>
    <row r="644" spans="5:5" ht="15.75" customHeight="1" x14ac:dyDescent="0.35">
      <c r="E644" s="23"/>
    </row>
    <row r="645" spans="5:5" ht="15.75" customHeight="1" x14ac:dyDescent="0.35">
      <c r="E645" s="23"/>
    </row>
    <row r="646" spans="5:5" ht="15.75" customHeight="1" x14ac:dyDescent="0.35">
      <c r="E646" s="23"/>
    </row>
    <row r="647" spans="5:5" ht="15.75" customHeight="1" x14ac:dyDescent="0.35">
      <c r="E647" s="23"/>
    </row>
    <row r="648" spans="5:5" ht="15.75" customHeight="1" x14ac:dyDescent="0.35">
      <c r="E648" s="23"/>
    </row>
    <row r="649" spans="5:5" ht="15.75" customHeight="1" x14ac:dyDescent="0.35">
      <c r="E649" s="23"/>
    </row>
    <row r="650" spans="5:5" ht="15.75" customHeight="1" x14ac:dyDescent="0.35">
      <c r="E650" s="23"/>
    </row>
    <row r="651" spans="5:5" ht="15.75" customHeight="1" x14ac:dyDescent="0.35">
      <c r="E651" s="23"/>
    </row>
    <row r="652" spans="5:5" ht="15.75" customHeight="1" x14ac:dyDescent="0.35">
      <c r="E652" s="23"/>
    </row>
    <row r="653" spans="5:5" ht="15.75" customHeight="1" x14ac:dyDescent="0.35">
      <c r="E653" s="23"/>
    </row>
    <row r="654" spans="5:5" ht="15.75" customHeight="1" x14ac:dyDescent="0.35">
      <c r="E654" s="23"/>
    </row>
    <row r="655" spans="5:5" ht="15.75" customHeight="1" x14ac:dyDescent="0.35">
      <c r="E655" s="23"/>
    </row>
    <row r="656" spans="5:5" ht="15.75" customHeight="1" x14ac:dyDescent="0.35">
      <c r="E656" s="23"/>
    </row>
    <row r="657" spans="5:5" ht="15.75" customHeight="1" x14ac:dyDescent="0.35">
      <c r="E657" s="23"/>
    </row>
    <row r="658" spans="5:5" ht="15.75" customHeight="1" x14ac:dyDescent="0.35">
      <c r="E658" s="23"/>
    </row>
    <row r="659" spans="5:5" ht="15.75" customHeight="1" x14ac:dyDescent="0.35">
      <c r="E659" s="23"/>
    </row>
    <row r="660" spans="5:5" ht="15.75" customHeight="1" x14ac:dyDescent="0.35">
      <c r="E660" s="23"/>
    </row>
    <row r="661" spans="5:5" ht="15.75" customHeight="1" x14ac:dyDescent="0.35">
      <c r="E661" s="23"/>
    </row>
    <row r="662" spans="5:5" ht="15.75" customHeight="1" x14ac:dyDescent="0.35">
      <c r="E662" s="23"/>
    </row>
    <row r="663" spans="5:5" ht="15.75" customHeight="1" x14ac:dyDescent="0.35">
      <c r="E663" s="23"/>
    </row>
    <row r="664" spans="5:5" ht="15.75" customHeight="1" x14ac:dyDescent="0.35">
      <c r="E664" s="23"/>
    </row>
    <row r="665" spans="5:5" ht="15.75" customHeight="1" x14ac:dyDescent="0.35">
      <c r="E665" s="23"/>
    </row>
    <row r="666" spans="5:5" ht="15.75" customHeight="1" x14ac:dyDescent="0.35">
      <c r="E666" s="23"/>
    </row>
    <row r="667" spans="5:5" ht="15.75" customHeight="1" x14ac:dyDescent="0.35">
      <c r="E667" s="23"/>
    </row>
    <row r="668" spans="5:5" ht="15.75" customHeight="1" x14ac:dyDescent="0.35">
      <c r="E668" s="23"/>
    </row>
    <row r="669" spans="5:5" ht="15.75" customHeight="1" x14ac:dyDescent="0.35">
      <c r="E669" s="23"/>
    </row>
    <row r="670" spans="5:5" ht="15.75" customHeight="1" x14ac:dyDescent="0.35">
      <c r="E670" s="23"/>
    </row>
    <row r="671" spans="5:5" ht="15.75" customHeight="1" x14ac:dyDescent="0.35">
      <c r="E671" s="23"/>
    </row>
    <row r="672" spans="5:5" ht="15.75" customHeight="1" x14ac:dyDescent="0.35">
      <c r="E672" s="23"/>
    </row>
    <row r="673" spans="5:5" ht="15.75" customHeight="1" x14ac:dyDescent="0.35">
      <c r="E673" s="23"/>
    </row>
    <row r="674" spans="5:5" ht="15.75" customHeight="1" x14ac:dyDescent="0.35">
      <c r="E674" s="23"/>
    </row>
    <row r="675" spans="5:5" ht="15.75" customHeight="1" x14ac:dyDescent="0.35">
      <c r="E675" s="23"/>
    </row>
    <row r="676" spans="5:5" ht="15.75" customHeight="1" x14ac:dyDescent="0.35">
      <c r="E676" s="23"/>
    </row>
    <row r="677" spans="5:5" ht="15.75" customHeight="1" x14ac:dyDescent="0.35">
      <c r="E677" s="23"/>
    </row>
    <row r="678" spans="5:5" ht="15.75" customHeight="1" x14ac:dyDescent="0.35">
      <c r="E678" s="23"/>
    </row>
    <row r="679" spans="5:5" ht="15.75" customHeight="1" x14ac:dyDescent="0.35">
      <c r="E679" s="23"/>
    </row>
    <row r="680" spans="5:5" ht="15.75" customHeight="1" x14ac:dyDescent="0.35">
      <c r="E680" s="23"/>
    </row>
    <row r="681" spans="5:5" ht="15.75" customHeight="1" x14ac:dyDescent="0.35">
      <c r="E681" s="23"/>
    </row>
    <row r="682" spans="5:5" ht="15.75" customHeight="1" x14ac:dyDescent="0.35">
      <c r="E682" s="23"/>
    </row>
    <row r="683" spans="5:5" ht="15.75" customHeight="1" x14ac:dyDescent="0.35">
      <c r="E683" s="23"/>
    </row>
    <row r="684" spans="5:5" ht="15.75" customHeight="1" x14ac:dyDescent="0.35">
      <c r="E684" s="23"/>
    </row>
    <row r="685" spans="5:5" ht="15.75" customHeight="1" x14ac:dyDescent="0.35">
      <c r="E685" s="23"/>
    </row>
    <row r="686" spans="5:5" ht="15.75" customHeight="1" x14ac:dyDescent="0.35">
      <c r="E686" s="23"/>
    </row>
    <row r="687" spans="5:5" ht="15.75" customHeight="1" x14ac:dyDescent="0.35">
      <c r="E687" s="23"/>
    </row>
    <row r="688" spans="5:5" ht="15.75" customHeight="1" x14ac:dyDescent="0.35">
      <c r="E688" s="23"/>
    </row>
    <row r="689" spans="5:5" ht="15.75" customHeight="1" x14ac:dyDescent="0.35">
      <c r="E689" s="23"/>
    </row>
    <row r="690" spans="5:5" ht="15.75" customHeight="1" x14ac:dyDescent="0.35">
      <c r="E690" s="23"/>
    </row>
    <row r="691" spans="5:5" ht="15.75" customHeight="1" x14ac:dyDescent="0.35">
      <c r="E691" s="23"/>
    </row>
    <row r="692" spans="5:5" ht="15.75" customHeight="1" x14ac:dyDescent="0.35">
      <c r="E692" s="23"/>
    </row>
    <row r="693" spans="5:5" ht="15.75" customHeight="1" x14ac:dyDescent="0.35">
      <c r="E693" s="23"/>
    </row>
    <row r="694" spans="5:5" ht="15.75" customHeight="1" x14ac:dyDescent="0.35">
      <c r="E694" s="23"/>
    </row>
    <row r="695" spans="5:5" ht="15.75" customHeight="1" x14ac:dyDescent="0.35">
      <c r="E695" s="23"/>
    </row>
    <row r="696" spans="5:5" ht="15.75" customHeight="1" x14ac:dyDescent="0.35">
      <c r="E696" s="23"/>
    </row>
    <row r="697" spans="5:5" ht="15.75" customHeight="1" x14ac:dyDescent="0.35">
      <c r="E697" s="23"/>
    </row>
    <row r="698" spans="5:5" ht="15.75" customHeight="1" x14ac:dyDescent="0.35">
      <c r="E698" s="23"/>
    </row>
    <row r="699" spans="5:5" ht="15.75" customHeight="1" x14ac:dyDescent="0.35">
      <c r="E699" s="23"/>
    </row>
    <row r="700" spans="5:5" ht="15.75" customHeight="1" x14ac:dyDescent="0.35">
      <c r="E700" s="23"/>
    </row>
    <row r="701" spans="5:5" ht="15.75" customHeight="1" x14ac:dyDescent="0.35">
      <c r="E701" s="23"/>
    </row>
    <row r="702" spans="5:5" ht="15.75" customHeight="1" x14ac:dyDescent="0.35">
      <c r="E702" s="23"/>
    </row>
    <row r="703" spans="5:5" ht="15.75" customHeight="1" x14ac:dyDescent="0.35">
      <c r="E703" s="23"/>
    </row>
    <row r="704" spans="5:5" ht="15.75" customHeight="1" x14ac:dyDescent="0.35">
      <c r="E704" s="23"/>
    </row>
    <row r="705" spans="5:5" ht="15.75" customHeight="1" x14ac:dyDescent="0.35">
      <c r="E705" s="23"/>
    </row>
    <row r="706" spans="5:5" ht="15.75" customHeight="1" x14ac:dyDescent="0.35">
      <c r="E706" s="23"/>
    </row>
    <row r="707" spans="5:5" ht="15.75" customHeight="1" x14ac:dyDescent="0.35">
      <c r="E707" s="23"/>
    </row>
    <row r="708" spans="5:5" ht="15.75" customHeight="1" x14ac:dyDescent="0.35">
      <c r="E708" s="23"/>
    </row>
    <row r="709" spans="5:5" ht="15.75" customHeight="1" x14ac:dyDescent="0.35">
      <c r="E709" s="23"/>
    </row>
    <row r="710" spans="5:5" ht="15.75" customHeight="1" x14ac:dyDescent="0.35">
      <c r="E710" s="23"/>
    </row>
    <row r="711" spans="5:5" ht="15.75" customHeight="1" x14ac:dyDescent="0.35">
      <c r="E711" s="23"/>
    </row>
    <row r="712" spans="5:5" ht="15.75" customHeight="1" x14ac:dyDescent="0.35">
      <c r="E712" s="23"/>
    </row>
    <row r="713" spans="5:5" ht="15.75" customHeight="1" x14ac:dyDescent="0.35">
      <c r="E713" s="23"/>
    </row>
    <row r="714" spans="5:5" ht="15.75" customHeight="1" x14ac:dyDescent="0.35">
      <c r="E714" s="23"/>
    </row>
    <row r="715" spans="5:5" ht="15.75" customHeight="1" x14ac:dyDescent="0.35">
      <c r="E715" s="23"/>
    </row>
    <row r="716" spans="5:5" ht="15.75" customHeight="1" x14ac:dyDescent="0.35">
      <c r="E716" s="23"/>
    </row>
    <row r="717" spans="5:5" ht="15.75" customHeight="1" x14ac:dyDescent="0.35">
      <c r="E717" s="23"/>
    </row>
    <row r="718" spans="5:5" ht="15.75" customHeight="1" x14ac:dyDescent="0.35">
      <c r="E718" s="23"/>
    </row>
    <row r="719" spans="5:5" ht="15.75" customHeight="1" x14ac:dyDescent="0.35">
      <c r="E719" s="23"/>
    </row>
    <row r="720" spans="5:5" ht="15.75" customHeight="1" x14ac:dyDescent="0.35">
      <c r="E720" s="23"/>
    </row>
    <row r="721" spans="5:5" ht="15.75" customHeight="1" x14ac:dyDescent="0.35">
      <c r="E721" s="23"/>
    </row>
    <row r="722" spans="5:5" ht="15.75" customHeight="1" x14ac:dyDescent="0.35">
      <c r="E722" s="23"/>
    </row>
    <row r="723" spans="5:5" ht="15.75" customHeight="1" x14ac:dyDescent="0.35">
      <c r="E723" s="23"/>
    </row>
    <row r="724" spans="5:5" ht="15.75" customHeight="1" x14ac:dyDescent="0.35">
      <c r="E724" s="23"/>
    </row>
    <row r="725" spans="5:5" ht="15.75" customHeight="1" x14ac:dyDescent="0.35">
      <c r="E725" s="23"/>
    </row>
    <row r="726" spans="5:5" ht="15.75" customHeight="1" x14ac:dyDescent="0.35">
      <c r="E726" s="23"/>
    </row>
    <row r="727" spans="5:5" ht="15.75" customHeight="1" x14ac:dyDescent="0.35">
      <c r="E727" s="23"/>
    </row>
    <row r="728" spans="5:5" ht="15.75" customHeight="1" x14ac:dyDescent="0.35">
      <c r="E728" s="23"/>
    </row>
    <row r="729" spans="5:5" ht="15.75" customHeight="1" x14ac:dyDescent="0.35">
      <c r="E729" s="23"/>
    </row>
    <row r="730" spans="5:5" ht="15.75" customHeight="1" x14ac:dyDescent="0.35">
      <c r="E730" s="23"/>
    </row>
    <row r="731" spans="5:5" ht="15.75" customHeight="1" x14ac:dyDescent="0.35">
      <c r="E731" s="23"/>
    </row>
    <row r="732" spans="5:5" ht="15.75" customHeight="1" x14ac:dyDescent="0.35">
      <c r="E732" s="23"/>
    </row>
    <row r="733" spans="5:5" ht="15.75" customHeight="1" x14ac:dyDescent="0.35">
      <c r="E733" s="23"/>
    </row>
    <row r="734" spans="5:5" ht="15.75" customHeight="1" x14ac:dyDescent="0.35">
      <c r="E734" s="23"/>
    </row>
    <row r="735" spans="5:5" ht="15.75" customHeight="1" x14ac:dyDescent="0.35">
      <c r="E735" s="23"/>
    </row>
    <row r="736" spans="5:5" ht="15.75" customHeight="1" x14ac:dyDescent="0.35">
      <c r="E736" s="23"/>
    </row>
    <row r="737" spans="5:5" ht="15.75" customHeight="1" x14ac:dyDescent="0.35">
      <c r="E737" s="23"/>
    </row>
    <row r="738" spans="5:5" ht="15.75" customHeight="1" x14ac:dyDescent="0.35">
      <c r="E738" s="23"/>
    </row>
    <row r="739" spans="5:5" ht="15.75" customHeight="1" x14ac:dyDescent="0.35">
      <c r="E739" s="23"/>
    </row>
    <row r="740" spans="5:5" ht="15.75" customHeight="1" x14ac:dyDescent="0.35">
      <c r="E740" s="23"/>
    </row>
    <row r="741" spans="5:5" ht="15.75" customHeight="1" x14ac:dyDescent="0.35">
      <c r="E741" s="23"/>
    </row>
    <row r="742" spans="5:5" ht="15.75" customHeight="1" x14ac:dyDescent="0.35">
      <c r="E742" s="23"/>
    </row>
    <row r="743" spans="5:5" ht="15.75" customHeight="1" x14ac:dyDescent="0.35">
      <c r="E743" s="23"/>
    </row>
    <row r="744" spans="5:5" ht="15.75" customHeight="1" x14ac:dyDescent="0.35">
      <c r="E744" s="23"/>
    </row>
    <row r="745" spans="5:5" ht="15.75" customHeight="1" x14ac:dyDescent="0.35">
      <c r="E745" s="23"/>
    </row>
    <row r="746" spans="5:5" ht="15.75" customHeight="1" x14ac:dyDescent="0.35">
      <c r="E746" s="23"/>
    </row>
    <row r="747" spans="5:5" ht="15.75" customHeight="1" x14ac:dyDescent="0.35">
      <c r="E747" s="23"/>
    </row>
    <row r="748" spans="5:5" ht="15.75" customHeight="1" x14ac:dyDescent="0.35">
      <c r="E748" s="23"/>
    </row>
    <row r="749" spans="5:5" ht="15.75" customHeight="1" x14ac:dyDescent="0.35">
      <c r="E749" s="23"/>
    </row>
    <row r="750" spans="5:5" ht="15.75" customHeight="1" x14ac:dyDescent="0.35">
      <c r="E750" s="23"/>
    </row>
    <row r="751" spans="5:5" ht="15.75" customHeight="1" x14ac:dyDescent="0.35">
      <c r="E751" s="23"/>
    </row>
    <row r="752" spans="5:5" ht="15.75" customHeight="1" x14ac:dyDescent="0.35">
      <c r="E752" s="23"/>
    </row>
    <row r="753" spans="5:5" ht="15.75" customHeight="1" x14ac:dyDescent="0.35">
      <c r="E753" s="23"/>
    </row>
    <row r="754" spans="5:5" ht="15.75" customHeight="1" x14ac:dyDescent="0.35">
      <c r="E754" s="23"/>
    </row>
    <row r="755" spans="5:5" ht="15.75" customHeight="1" x14ac:dyDescent="0.35">
      <c r="E755" s="23"/>
    </row>
    <row r="756" spans="5:5" ht="15.75" customHeight="1" x14ac:dyDescent="0.35">
      <c r="E756" s="23"/>
    </row>
    <row r="757" spans="5:5" ht="15.75" customHeight="1" x14ac:dyDescent="0.35">
      <c r="E757" s="23"/>
    </row>
    <row r="758" spans="5:5" ht="15.75" customHeight="1" x14ac:dyDescent="0.35">
      <c r="E758" s="23"/>
    </row>
    <row r="759" spans="5:5" ht="15.75" customHeight="1" x14ac:dyDescent="0.35">
      <c r="E759" s="23"/>
    </row>
    <row r="760" spans="5:5" ht="15.75" customHeight="1" x14ac:dyDescent="0.35">
      <c r="E760" s="23"/>
    </row>
    <row r="761" spans="5:5" ht="15.75" customHeight="1" x14ac:dyDescent="0.35">
      <c r="E761" s="23"/>
    </row>
    <row r="762" spans="5:5" ht="15.75" customHeight="1" x14ac:dyDescent="0.35">
      <c r="E762" s="23"/>
    </row>
    <row r="763" spans="5:5" ht="15.75" customHeight="1" x14ac:dyDescent="0.35">
      <c r="E763" s="23"/>
    </row>
    <row r="764" spans="5:5" ht="15.75" customHeight="1" x14ac:dyDescent="0.35">
      <c r="E764" s="23"/>
    </row>
    <row r="765" spans="5:5" ht="15.75" customHeight="1" x14ac:dyDescent="0.35">
      <c r="E765" s="23"/>
    </row>
    <row r="766" spans="5:5" ht="15.75" customHeight="1" x14ac:dyDescent="0.35">
      <c r="E766" s="23"/>
    </row>
    <row r="767" spans="5:5" ht="15.75" customHeight="1" x14ac:dyDescent="0.35">
      <c r="E767" s="23"/>
    </row>
    <row r="768" spans="5:5" ht="15.75" customHeight="1" x14ac:dyDescent="0.35">
      <c r="E768" s="23"/>
    </row>
    <row r="769" spans="5:5" ht="15.75" customHeight="1" x14ac:dyDescent="0.35">
      <c r="E769" s="23"/>
    </row>
    <row r="770" spans="5:5" ht="15.75" customHeight="1" x14ac:dyDescent="0.35">
      <c r="E770" s="23"/>
    </row>
    <row r="771" spans="5:5" ht="15.75" customHeight="1" x14ac:dyDescent="0.35">
      <c r="E771" s="23"/>
    </row>
    <row r="772" spans="5:5" ht="15.75" customHeight="1" x14ac:dyDescent="0.35">
      <c r="E772" s="23"/>
    </row>
    <row r="773" spans="5:5" ht="15.75" customHeight="1" x14ac:dyDescent="0.35">
      <c r="E773" s="23"/>
    </row>
    <row r="774" spans="5:5" ht="15.75" customHeight="1" x14ac:dyDescent="0.35">
      <c r="E774" s="23"/>
    </row>
    <row r="775" spans="5:5" ht="15.75" customHeight="1" x14ac:dyDescent="0.35">
      <c r="E775" s="23"/>
    </row>
    <row r="776" spans="5:5" ht="15.75" customHeight="1" x14ac:dyDescent="0.35">
      <c r="E776" s="23"/>
    </row>
    <row r="777" spans="5:5" ht="15.75" customHeight="1" x14ac:dyDescent="0.35">
      <c r="E777" s="23"/>
    </row>
    <row r="778" spans="5:5" ht="15.75" customHeight="1" x14ac:dyDescent="0.35">
      <c r="E778" s="23"/>
    </row>
    <row r="779" spans="5:5" ht="15.75" customHeight="1" x14ac:dyDescent="0.35">
      <c r="E779" s="23"/>
    </row>
    <row r="780" spans="5:5" ht="15.75" customHeight="1" x14ac:dyDescent="0.35">
      <c r="E780" s="23"/>
    </row>
    <row r="781" spans="5:5" ht="15.75" customHeight="1" x14ac:dyDescent="0.35">
      <c r="E781" s="23"/>
    </row>
    <row r="782" spans="5:5" ht="15.75" customHeight="1" x14ac:dyDescent="0.35">
      <c r="E782" s="23"/>
    </row>
    <row r="783" spans="5:5" ht="15.75" customHeight="1" x14ac:dyDescent="0.35">
      <c r="E783" s="23"/>
    </row>
    <row r="784" spans="5:5" ht="15.75" customHeight="1" x14ac:dyDescent="0.35">
      <c r="E784" s="23"/>
    </row>
    <row r="785" spans="5:5" ht="15.75" customHeight="1" x14ac:dyDescent="0.35">
      <c r="E785" s="23"/>
    </row>
    <row r="786" spans="5:5" ht="15.75" customHeight="1" x14ac:dyDescent="0.35">
      <c r="E786" s="23"/>
    </row>
    <row r="787" spans="5:5" ht="15.75" customHeight="1" x14ac:dyDescent="0.35">
      <c r="E787" s="23"/>
    </row>
    <row r="788" spans="5:5" ht="15.75" customHeight="1" x14ac:dyDescent="0.35">
      <c r="E788" s="23"/>
    </row>
    <row r="789" spans="5:5" ht="15.75" customHeight="1" x14ac:dyDescent="0.35">
      <c r="E789" s="23"/>
    </row>
    <row r="790" spans="5:5" ht="15.75" customHeight="1" x14ac:dyDescent="0.35">
      <c r="E790" s="23"/>
    </row>
    <row r="791" spans="5:5" ht="15.75" customHeight="1" x14ac:dyDescent="0.35">
      <c r="E791" s="23"/>
    </row>
    <row r="792" spans="5:5" ht="15.75" customHeight="1" x14ac:dyDescent="0.35">
      <c r="E792" s="23"/>
    </row>
    <row r="793" spans="5:5" ht="15.75" customHeight="1" x14ac:dyDescent="0.35">
      <c r="E793" s="23"/>
    </row>
    <row r="794" spans="5:5" ht="15.75" customHeight="1" x14ac:dyDescent="0.35">
      <c r="E794" s="23"/>
    </row>
    <row r="795" spans="5:5" ht="15.75" customHeight="1" x14ac:dyDescent="0.35">
      <c r="E795" s="23"/>
    </row>
    <row r="796" spans="5:5" ht="15.75" customHeight="1" x14ac:dyDescent="0.35">
      <c r="E796" s="23"/>
    </row>
    <row r="797" spans="5:5" ht="15.75" customHeight="1" x14ac:dyDescent="0.35">
      <c r="E797" s="23"/>
    </row>
    <row r="798" spans="5:5" ht="15.75" customHeight="1" x14ac:dyDescent="0.35">
      <c r="E798" s="23"/>
    </row>
    <row r="799" spans="5:5" ht="15.75" customHeight="1" x14ac:dyDescent="0.35">
      <c r="E799" s="23"/>
    </row>
    <row r="800" spans="5:5" ht="15.75" customHeight="1" x14ac:dyDescent="0.35">
      <c r="E800" s="23"/>
    </row>
    <row r="801" spans="5:5" ht="15.75" customHeight="1" x14ac:dyDescent="0.35">
      <c r="E801" s="23"/>
    </row>
    <row r="802" spans="5:5" ht="15.75" customHeight="1" x14ac:dyDescent="0.35">
      <c r="E802" s="23"/>
    </row>
    <row r="803" spans="5:5" ht="15.75" customHeight="1" x14ac:dyDescent="0.35">
      <c r="E803" s="23"/>
    </row>
    <row r="804" spans="5:5" ht="15.75" customHeight="1" x14ac:dyDescent="0.35">
      <c r="E804" s="23"/>
    </row>
    <row r="805" spans="5:5" ht="15.75" customHeight="1" x14ac:dyDescent="0.35">
      <c r="E805" s="23"/>
    </row>
    <row r="806" spans="5:5" ht="15.75" customHeight="1" x14ac:dyDescent="0.35">
      <c r="E806" s="23"/>
    </row>
    <row r="807" spans="5:5" ht="15.75" customHeight="1" x14ac:dyDescent="0.35">
      <c r="E807" s="23"/>
    </row>
    <row r="808" spans="5:5" ht="15.75" customHeight="1" x14ac:dyDescent="0.35">
      <c r="E808" s="23"/>
    </row>
    <row r="809" spans="5:5" ht="15.75" customHeight="1" x14ac:dyDescent="0.35">
      <c r="E809" s="23"/>
    </row>
    <row r="810" spans="5:5" ht="15.75" customHeight="1" x14ac:dyDescent="0.35">
      <c r="E810" s="23"/>
    </row>
    <row r="811" spans="5:5" ht="15.75" customHeight="1" x14ac:dyDescent="0.35">
      <c r="E811" s="23"/>
    </row>
    <row r="812" spans="5:5" ht="15.75" customHeight="1" x14ac:dyDescent="0.35">
      <c r="E812" s="23"/>
    </row>
    <row r="813" spans="5:5" ht="15.75" customHeight="1" x14ac:dyDescent="0.35">
      <c r="E813" s="23"/>
    </row>
    <row r="814" spans="5:5" ht="15.75" customHeight="1" x14ac:dyDescent="0.35">
      <c r="E814" s="23"/>
    </row>
    <row r="815" spans="5:5" ht="15.75" customHeight="1" x14ac:dyDescent="0.35">
      <c r="E815" s="23"/>
    </row>
    <row r="816" spans="5:5" ht="15.75" customHeight="1" x14ac:dyDescent="0.35">
      <c r="E816" s="23"/>
    </row>
    <row r="817" spans="5:5" ht="15.75" customHeight="1" x14ac:dyDescent="0.35">
      <c r="E817" s="23"/>
    </row>
    <row r="818" spans="5:5" ht="15.75" customHeight="1" x14ac:dyDescent="0.35">
      <c r="E818" s="23"/>
    </row>
    <row r="819" spans="5:5" ht="15.75" customHeight="1" x14ac:dyDescent="0.35">
      <c r="E819" s="23"/>
    </row>
    <row r="820" spans="5:5" ht="15.75" customHeight="1" x14ac:dyDescent="0.35">
      <c r="E820" s="23"/>
    </row>
    <row r="821" spans="5:5" ht="15.75" customHeight="1" x14ac:dyDescent="0.35">
      <c r="E821" s="23"/>
    </row>
    <row r="822" spans="5:5" ht="15.75" customHeight="1" x14ac:dyDescent="0.35">
      <c r="E822" s="23"/>
    </row>
    <row r="823" spans="5:5" ht="15.75" customHeight="1" x14ac:dyDescent="0.35">
      <c r="E823" s="23"/>
    </row>
    <row r="824" spans="5:5" ht="15.75" customHeight="1" x14ac:dyDescent="0.35">
      <c r="E824" s="23"/>
    </row>
    <row r="825" spans="5:5" ht="15.75" customHeight="1" x14ac:dyDescent="0.35">
      <c r="E825" s="23"/>
    </row>
    <row r="826" spans="5:5" ht="15.75" customHeight="1" x14ac:dyDescent="0.35">
      <c r="E826" s="23"/>
    </row>
    <row r="827" spans="5:5" ht="15.75" customHeight="1" x14ac:dyDescent="0.35">
      <c r="E827" s="23"/>
    </row>
    <row r="828" spans="5:5" ht="15.75" customHeight="1" x14ac:dyDescent="0.35">
      <c r="E828" s="23"/>
    </row>
    <row r="829" spans="5:5" ht="15.75" customHeight="1" x14ac:dyDescent="0.35">
      <c r="E829" s="23"/>
    </row>
    <row r="830" spans="5:5" ht="15.75" customHeight="1" x14ac:dyDescent="0.35">
      <c r="E830" s="23"/>
    </row>
    <row r="831" spans="5:5" ht="15.75" customHeight="1" x14ac:dyDescent="0.35">
      <c r="E831" s="23"/>
    </row>
    <row r="832" spans="5:5" ht="15.75" customHeight="1" x14ac:dyDescent="0.35">
      <c r="E832" s="23"/>
    </row>
    <row r="833" spans="5:5" ht="15.75" customHeight="1" x14ac:dyDescent="0.35">
      <c r="E833" s="23"/>
    </row>
    <row r="834" spans="5:5" ht="15.75" customHeight="1" x14ac:dyDescent="0.35">
      <c r="E834" s="23"/>
    </row>
    <row r="835" spans="5:5" ht="15.75" customHeight="1" x14ac:dyDescent="0.35">
      <c r="E835" s="23"/>
    </row>
    <row r="836" spans="5:5" ht="15.75" customHeight="1" x14ac:dyDescent="0.35">
      <c r="E836" s="23"/>
    </row>
    <row r="837" spans="5:5" ht="15.75" customHeight="1" x14ac:dyDescent="0.35">
      <c r="E837" s="23"/>
    </row>
    <row r="838" spans="5:5" ht="15.75" customHeight="1" x14ac:dyDescent="0.35">
      <c r="E838" s="23"/>
    </row>
    <row r="839" spans="5:5" ht="15.75" customHeight="1" x14ac:dyDescent="0.35">
      <c r="E839" s="23"/>
    </row>
    <row r="840" spans="5:5" ht="15.75" customHeight="1" x14ac:dyDescent="0.35">
      <c r="E840" s="23"/>
    </row>
    <row r="841" spans="5:5" ht="15.75" customHeight="1" x14ac:dyDescent="0.35">
      <c r="E841" s="23"/>
    </row>
    <row r="842" spans="5:5" ht="15.75" customHeight="1" x14ac:dyDescent="0.35">
      <c r="E842" s="23"/>
    </row>
    <row r="843" spans="5:5" ht="15.75" customHeight="1" x14ac:dyDescent="0.35">
      <c r="E843" s="23"/>
    </row>
    <row r="844" spans="5:5" ht="15.75" customHeight="1" x14ac:dyDescent="0.35">
      <c r="E844" s="23"/>
    </row>
    <row r="845" spans="5:5" ht="15.75" customHeight="1" x14ac:dyDescent="0.35">
      <c r="E845" s="23"/>
    </row>
    <row r="846" spans="5:5" ht="15.75" customHeight="1" x14ac:dyDescent="0.35">
      <c r="E846" s="23"/>
    </row>
    <row r="847" spans="5:5" ht="15.75" customHeight="1" x14ac:dyDescent="0.35">
      <c r="E847" s="23"/>
    </row>
    <row r="848" spans="5:5" ht="15.75" customHeight="1" x14ac:dyDescent="0.35">
      <c r="E848" s="23"/>
    </row>
    <row r="849" spans="5:5" ht="15.75" customHeight="1" x14ac:dyDescent="0.35">
      <c r="E849" s="23"/>
    </row>
    <row r="850" spans="5:5" ht="15.75" customHeight="1" x14ac:dyDescent="0.35">
      <c r="E850" s="23"/>
    </row>
    <row r="851" spans="5:5" ht="15.75" customHeight="1" x14ac:dyDescent="0.35">
      <c r="E851" s="23"/>
    </row>
    <row r="852" spans="5:5" ht="15.75" customHeight="1" x14ac:dyDescent="0.35">
      <c r="E852" s="23"/>
    </row>
    <row r="853" spans="5:5" ht="15.75" customHeight="1" x14ac:dyDescent="0.35">
      <c r="E853" s="23"/>
    </row>
    <row r="854" spans="5:5" ht="15.75" customHeight="1" x14ac:dyDescent="0.35">
      <c r="E854" s="23"/>
    </row>
    <row r="855" spans="5:5" ht="15.75" customHeight="1" x14ac:dyDescent="0.35">
      <c r="E855" s="23"/>
    </row>
    <row r="856" spans="5:5" ht="15.75" customHeight="1" x14ac:dyDescent="0.35">
      <c r="E856" s="23"/>
    </row>
    <row r="857" spans="5:5" ht="15.75" customHeight="1" x14ac:dyDescent="0.35">
      <c r="E857" s="23"/>
    </row>
    <row r="858" spans="5:5" ht="15.75" customHeight="1" x14ac:dyDescent="0.35">
      <c r="E858" s="23"/>
    </row>
    <row r="859" spans="5:5" ht="15.75" customHeight="1" x14ac:dyDescent="0.35">
      <c r="E859" s="23"/>
    </row>
    <row r="860" spans="5:5" ht="15.75" customHeight="1" x14ac:dyDescent="0.35">
      <c r="E860" s="23"/>
    </row>
    <row r="861" spans="5:5" ht="15.75" customHeight="1" x14ac:dyDescent="0.35">
      <c r="E861" s="23"/>
    </row>
    <row r="862" spans="5:5" ht="15.75" customHeight="1" x14ac:dyDescent="0.35">
      <c r="E862" s="23"/>
    </row>
    <row r="863" spans="5:5" ht="15.75" customHeight="1" x14ac:dyDescent="0.35">
      <c r="E863" s="23"/>
    </row>
    <row r="864" spans="5:5" ht="15.75" customHeight="1" x14ac:dyDescent="0.35">
      <c r="E864" s="23"/>
    </row>
    <row r="865" spans="5:5" ht="15.75" customHeight="1" x14ac:dyDescent="0.35">
      <c r="E865" s="23"/>
    </row>
    <row r="866" spans="5:5" ht="15.75" customHeight="1" x14ac:dyDescent="0.35">
      <c r="E866" s="23"/>
    </row>
    <row r="867" spans="5:5" ht="15.75" customHeight="1" x14ac:dyDescent="0.35">
      <c r="E867" s="23"/>
    </row>
    <row r="868" spans="5:5" ht="15.75" customHeight="1" x14ac:dyDescent="0.35">
      <c r="E868" s="23"/>
    </row>
    <row r="869" spans="5:5" ht="15.75" customHeight="1" x14ac:dyDescent="0.35">
      <c r="E869" s="23"/>
    </row>
    <row r="870" spans="5:5" ht="15.75" customHeight="1" x14ac:dyDescent="0.35">
      <c r="E870" s="23"/>
    </row>
    <row r="871" spans="5:5" ht="15.75" customHeight="1" x14ac:dyDescent="0.35">
      <c r="E871" s="23"/>
    </row>
    <row r="872" spans="5:5" ht="15.75" customHeight="1" x14ac:dyDescent="0.35">
      <c r="E872" s="23"/>
    </row>
    <row r="873" spans="5:5" ht="15.75" customHeight="1" x14ac:dyDescent="0.35">
      <c r="E873" s="23"/>
    </row>
    <row r="874" spans="5:5" ht="15.75" customHeight="1" x14ac:dyDescent="0.35">
      <c r="E874" s="23"/>
    </row>
    <row r="875" spans="5:5" ht="15.75" customHeight="1" x14ac:dyDescent="0.35">
      <c r="E875" s="23"/>
    </row>
    <row r="876" spans="5:5" ht="15.75" customHeight="1" x14ac:dyDescent="0.35">
      <c r="E876" s="23"/>
    </row>
    <row r="877" spans="5:5" ht="15.75" customHeight="1" x14ac:dyDescent="0.35">
      <c r="E877" s="23"/>
    </row>
    <row r="878" spans="5:5" ht="15.75" customHeight="1" x14ac:dyDescent="0.35">
      <c r="E878" s="23"/>
    </row>
    <row r="879" spans="5:5" ht="15.75" customHeight="1" x14ac:dyDescent="0.35">
      <c r="E879" s="23"/>
    </row>
    <row r="880" spans="5:5" ht="15.75" customHeight="1" x14ac:dyDescent="0.35">
      <c r="E880" s="23"/>
    </row>
    <row r="881" spans="5:5" ht="15.75" customHeight="1" x14ac:dyDescent="0.35">
      <c r="E881" s="23"/>
    </row>
    <row r="882" spans="5:5" ht="15.75" customHeight="1" x14ac:dyDescent="0.35">
      <c r="E882" s="23"/>
    </row>
    <row r="883" spans="5:5" ht="15.75" customHeight="1" x14ac:dyDescent="0.35">
      <c r="E883" s="23"/>
    </row>
    <row r="884" spans="5:5" ht="15.75" customHeight="1" x14ac:dyDescent="0.35">
      <c r="E884" s="23"/>
    </row>
    <row r="885" spans="5:5" ht="15.75" customHeight="1" x14ac:dyDescent="0.35">
      <c r="E885" s="23"/>
    </row>
    <row r="886" spans="5:5" ht="15.75" customHeight="1" x14ac:dyDescent="0.35">
      <c r="E886" s="23"/>
    </row>
    <row r="887" spans="5:5" ht="15.75" customHeight="1" x14ac:dyDescent="0.35">
      <c r="E887" s="23"/>
    </row>
    <row r="888" spans="5:5" ht="15.75" customHeight="1" x14ac:dyDescent="0.35">
      <c r="E888" s="23"/>
    </row>
    <row r="889" spans="5:5" ht="15.75" customHeight="1" x14ac:dyDescent="0.35">
      <c r="E889" s="23"/>
    </row>
    <row r="890" spans="5:5" ht="15.75" customHeight="1" x14ac:dyDescent="0.35">
      <c r="E890" s="23"/>
    </row>
    <row r="891" spans="5:5" ht="15.75" customHeight="1" x14ac:dyDescent="0.35">
      <c r="E891" s="23"/>
    </row>
    <row r="892" spans="5:5" ht="15.75" customHeight="1" x14ac:dyDescent="0.35">
      <c r="E892" s="23"/>
    </row>
    <row r="893" spans="5:5" ht="15.75" customHeight="1" x14ac:dyDescent="0.35">
      <c r="E893" s="23"/>
    </row>
    <row r="894" spans="5:5" ht="15.75" customHeight="1" x14ac:dyDescent="0.35">
      <c r="E894" s="23"/>
    </row>
    <row r="895" spans="5:5" ht="15.75" customHeight="1" x14ac:dyDescent="0.35">
      <c r="E895" s="23"/>
    </row>
    <row r="896" spans="5:5" ht="15.75" customHeight="1" x14ac:dyDescent="0.35">
      <c r="E896" s="23"/>
    </row>
    <row r="897" spans="5:5" ht="15.75" customHeight="1" x14ac:dyDescent="0.35">
      <c r="E897" s="23"/>
    </row>
    <row r="898" spans="5:5" ht="15.75" customHeight="1" x14ac:dyDescent="0.35">
      <c r="E898" s="23"/>
    </row>
    <row r="899" spans="5:5" ht="15.75" customHeight="1" x14ac:dyDescent="0.35">
      <c r="E899" s="23"/>
    </row>
    <row r="900" spans="5:5" ht="15.75" customHeight="1" x14ac:dyDescent="0.35">
      <c r="E900" s="23"/>
    </row>
    <row r="901" spans="5:5" ht="15.75" customHeight="1" x14ac:dyDescent="0.35">
      <c r="E901" s="23"/>
    </row>
    <row r="902" spans="5:5" ht="15.75" customHeight="1" x14ac:dyDescent="0.35">
      <c r="E902" s="23"/>
    </row>
    <row r="903" spans="5:5" ht="15.75" customHeight="1" x14ac:dyDescent="0.35">
      <c r="E903" s="23"/>
    </row>
    <row r="904" spans="5:5" ht="15.75" customHeight="1" x14ac:dyDescent="0.35">
      <c r="E904" s="23"/>
    </row>
    <row r="905" spans="5:5" ht="15.75" customHeight="1" x14ac:dyDescent="0.35">
      <c r="E905" s="23"/>
    </row>
    <row r="906" spans="5:5" ht="15.75" customHeight="1" x14ac:dyDescent="0.35">
      <c r="E906" s="23"/>
    </row>
    <row r="907" spans="5:5" ht="15.75" customHeight="1" x14ac:dyDescent="0.35">
      <c r="E907" s="23"/>
    </row>
    <row r="908" spans="5:5" ht="15.75" customHeight="1" x14ac:dyDescent="0.35">
      <c r="E908" s="23"/>
    </row>
    <row r="909" spans="5:5" ht="15.75" customHeight="1" x14ac:dyDescent="0.35">
      <c r="E909" s="23"/>
    </row>
    <row r="910" spans="5:5" ht="15.75" customHeight="1" x14ac:dyDescent="0.35">
      <c r="E910" s="23"/>
    </row>
    <row r="911" spans="5:5" ht="15.75" customHeight="1" x14ac:dyDescent="0.35">
      <c r="E911" s="23"/>
    </row>
    <row r="912" spans="5:5" ht="15.75" customHeight="1" x14ac:dyDescent="0.35">
      <c r="E912" s="23"/>
    </row>
    <row r="913" spans="5:5" ht="15.75" customHeight="1" x14ac:dyDescent="0.35">
      <c r="E913" s="23"/>
    </row>
    <row r="914" spans="5:5" ht="15.75" customHeight="1" x14ac:dyDescent="0.35">
      <c r="E914" s="23"/>
    </row>
    <row r="915" spans="5:5" ht="15.75" customHeight="1" x14ac:dyDescent="0.35">
      <c r="E915" s="23"/>
    </row>
    <row r="916" spans="5:5" ht="15.75" customHeight="1" x14ac:dyDescent="0.35">
      <c r="E916" s="23"/>
    </row>
    <row r="917" spans="5:5" ht="15.75" customHeight="1" x14ac:dyDescent="0.35">
      <c r="E917" s="23"/>
    </row>
    <row r="918" spans="5:5" ht="15.75" customHeight="1" x14ac:dyDescent="0.35">
      <c r="E918" s="23"/>
    </row>
    <row r="919" spans="5:5" ht="15.75" customHeight="1" x14ac:dyDescent="0.35">
      <c r="E919" s="23"/>
    </row>
    <row r="920" spans="5:5" ht="15.75" customHeight="1" x14ac:dyDescent="0.35">
      <c r="E920" s="23"/>
    </row>
    <row r="921" spans="5:5" ht="15.75" customHeight="1" x14ac:dyDescent="0.35">
      <c r="E921" s="23"/>
    </row>
    <row r="922" spans="5:5" ht="15.75" customHeight="1" x14ac:dyDescent="0.35">
      <c r="E922" s="23"/>
    </row>
    <row r="923" spans="5:5" ht="15.75" customHeight="1" x14ac:dyDescent="0.35">
      <c r="E923" s="23"/>
    </row>
    <row r="924" spans="5:5" ht="15.75" customHeight="1" x14ac:dyDescent="0.35">
      <c r="E924" s="23"/>
    </row>
    <row r="925" spans="5:5" ht="15.75" customHeight="1" x14ac:dyDescent="0.35">
      <c r="E925" s="23"/>
    </row>
    <row r="926" spans="5:5" ht="15.75" customHeight="1" x14ac:dyDescent="0.35">
      <c r="E926" s="23"/>
    </row>
    <row r="927" spans="5:5" ht="15.75" customHeight="1" x14ac:dyDescent="0.35">
      <c r="E927" s="23"/>
    </row>
    <row r="928" spans="5:5" ht="15.75" customHeight="1" x14ac:dyDescent="0.35">
      <c r="E928" s="23"/>
    </row>
    <row r="929" spans="5:5" ht="15.75" customHeight="1" x14ac:dyDescent="0.35">
      <c r="E929" s="23"/>
    </row>
    <row r="930" spans="5:5" ht="15.75" customHeight="1" x14ac:dyDescent="0.35">
      <c r="E930" s="23"/>
    </row>
    <row r="931" spans="5:5" ht="15.75" customHeight="1" x14ac:dyDescent="0.35">
      <c r="E931" s="23"/>
    </row>
    <row r="932" spans="5:5" ht="15.75" customHeight="1" x14ac:dyDescent="0.35">
      <c r="E932" s="23"/>
    </row>
    <row r="933" spans="5:5" ht="15.75" customHeight="1" x14ac:dyDescent="0.35">
      <c r="E933" s="23"/>
    </row>
    <row r="934" spans="5:5" ht="15.75" customHeight="1" x14ac:dyDescent="0.35">
      <c r="E934" s="23"/>
    </row>
    <row r="935" spans="5:5" ht="15.75" customHeight="1" x14ac:dyDescent="0.35">
      <c r="E935" s="23"/>
    </row>
    <row r="936" spans="5:5" ht="15.75" customHeight="1" x14ac:dyDescent="0.35">
      <c r="E936" s="23"/>
    </row>
    <row r="937" spans="5:5" ht="15.75" customHeight="1" x14ac:dyDescent="0.35">
      <c r="E937" s="23"/>
    </row>
    <row r="938" spans="5:5" ht="15.75" customHeight="1" x14ac:dyDescent="0.35">
      <c r="E938" s="23"/>
    </row>
    <row r="939" spans="5:5" ht="15.75" customHeight="1" x14ac:dyDescent="0.35">
      <c r="E939" s="23"/>
    </row>
    <row r="940" spans="5:5" ht="15.75" customHeight="1" x14ac:dyDescent="0.35">
      <c r="E940" s="23"/>
    </row>
    <row r="941" spans="5:5" ht="15.75" customHeight="1" x14ac:dyDescent="0.35">
      <c r="E941" s="23"/>
    </row>
    <row r="942" spans="5:5" ht="15.75" customHeight="1" x14ac:dyDescent="0.35">
      <c r="E942" s="23"/>
    </row>
    <row r="943" spans="5:5" ht="15.75" customHeight="1" x14ac:dyDescent="0.35">
      <c r="E943" s="23"/>
    </row>
    <row r="944" spans="5:5" ht="15.75" customHeight="1" x14ac:dyDescent="0.35">
      <c r="E944" s="23"/>
    </row>
    <row r="945" spans="5:5" ht="15.75" customHeight="1" x14ac:dyDescent="0.35">
      <c r="E945" s="23"/>
    </row>
    <row r="946" spans="5:5" ht="15.75" customHeight="1" x14ac:dyDescent="0.35">
      <c r="E946" s="23"/>
    </row>
    <row r="947" spans="5:5" ht="15.75" customHeight="1" x14ac:dyDescent="0.35">
      <c r="E947" s="23"/>
    </row>
    <row r="948" spans="5:5" ht="15.75" customHeight="1" x14ac:dyDescent="0.35">
      <c r="E948" s="23"/>
    </row>
    <row r="949" spans="5:5" ht="15.75" customHeight="1" x14ac:dyDescent="0.35">
      <c r="E949" s="23"/>
    </row>
    <row r="950" spans="5:5" ht="15.75" customHeight="1" x14ac:dyDescent="0.35">
      <c r="E950" s="23"/>
    </row>
    <row r="951" spans="5:5" ht="15.75" customHeight="1" x14ac:dyDescent="0.35">
      <c r="E951" s="23"/>
    </row>
    <row r="952" spans="5:5" ht="15.75" customHeight="1" x14ac:dyDescent="0.35">
      <c r="E952" s="23"/>
    </row>
    <row r="953" spans="5:5" ht="15.75" customHeight="1" x14ac:dyDescent="0.35">
      <c r="E953" s="23"/>
    </row>
    <row r="954" spans="5:5" ht="15.75" customHeight="1" x14ac:dyDescent="0.35">
      <c r="E954" s="23"/>
    </row>
    <row r="955" spans="5:5" ht="15.75" customHeight="1" x14ac:dyDescent="0.35">
      <c r="E955" s="23"/>
    </row>
    <row r="956" spans="5:5" ht="15.75" customHeight="1" x14ac:dyDescent="0.35">
      <c r="E956" s="23"/>
    </row>
    <row r="957" spans="5:5" ht="15.75" customHeight="1" x14ac:dyDescent="0.35">
      <c r="E957" s="23"/>
    </row>
    <row r="958" spans="5:5" ht="15.75" customHeight="1" x14ac:dyDescent="0.35">
      <c r="E958" s="23"/>
    </row>
    <row r="959" spans="5:5" ht="15.75" customHeight="1" x14ac:dyDescent="0.35">
      <c r="E959" s="23"/>
    </row>
    <row r="960" spans="5:5" ht="15.75" customHeight="1" x14ac:dyDescent="0.35">
      <c r="E960" s="23"/>
    </row>
    <row r="961" spans="5:5" ht="15.75" customHeight="1" x14ac:dyDescent="0.35">
      <c r="E961" s="23"/>
    </row>
    <row r="962" spans="5:5" ht="15.75" customHeight="1" x14ac:dyDescent="0.35">
      <c r="E962" s="23"/>
    </row>
    <row r="963" spans="5:5" ht="15.75" customHeight="1" x14ac:dyDescent="0.35">
      <c r="E963" s="23"/>
    </row>
    <row r="964" spans="5:5" ht="15.75" customHeight="1" x14ac:dyDescent="0.35">
      <c r="E964" s="23"/>
    </row>
    <row r="965" spans="5:5" ht="15.75" customHeight="1" x14ac:dyDescent="0.35">
      <c r="E965" s="23"/>
    </row>
    <row r="966" spans="5:5" ht="15.75" customHeight="1" x14ac:dyDescent="0.35">
      <c r="E966" s="23"/>
    </row>
    <row r="967" spans="5:5" ht="15.75" customHeight="1" x14ac:dyDescent="0.35">
      <c r="E967" s="23"/>
    </row>
    <row r="968" spans="5:5" ht="15.75" customHeight="1" x14ac:dyDescent="0.35">
      <c r="E968" s="23"/>
    </row>
    <row r="969" spans="5:5" ht="15.75" customHeight="1" x14ac:dyDescent="0.35">
      <c r="E969" s="23"/>
    </row>
    <row r="970" spans="5:5" ht="15.75" customHeight="1" x14ac:dyDescent="0.35">
      <c r="E970" s="23"/>
    </row>
    <row r="971" spans="5:5" ht="15.75" customHeight="1" x14ac:dyDescent="0.35">
      <c r="E971" s="23"/>
    </row>
    <row r="972" spans="5:5" ht="15.75" customHeight="1" x14ac:dyDescent="0.35">
      <c r="E972" s="23"/>
    </row>
    <row r="973" spans="5:5" ht="15.75" customHeight="1" x14ac:dyDescent="0.35">
      <c r="E973" s="23"/>
    </row>
    <row r="974" spans="5:5" ht="15.75" customHeight="1" x14ac:dyDescent="0.35">
      <c r="E974" s="23"/>
    </row>
    <row r="975" spans="5:5" ht="15.75" customHeight="1" x14ac:dyDescent="0.35">
      <c r="E975" s="23"/>
    </row>
    <row r="976" spans="5:5" ht="15.75" customHeight="1" x14ac:dyDescent="0.35">
      <c r="E976" s="23"/>
    </row>
    <row r="977" spans="5:5" ht="15.75" customHeight="1" x14ac:dyDescent="0.35">
      <c r="E977" s="23"/>
    </row>
    <row r="978" spans="5:5" ht="15.75" customHeight="1" x14ac:dyDescent="0.35">
      <c r="E978" s="23"/>
    </row>
    <row r="979" spans="5:5" ht="15.75" customHeight="1" x14ac:dyDescent="0.35">
      <c r="E979" s="23"/>
    </row>
    <row r="980" spans="5:5" ht="15.75" customHeight="1" x14ac:dyDescent="0.35">
      <c r="E980" s="23"/>
    </row>
    <row r="981" spans="5:5" ht="15.75" customHeight="1" x14ac:dyDescent="0.35">
      <c r="E981" s="23"/>
    </row>
    <row r="982" spans="5:5" ht="15.75" customHeight="1" x14ac:dyDescent="0.35">
      <c r="E982" s="23"/>
    </row>
    <row r="983" spans="5:5" ht="15.75" customHeight="1" x14ac:dyDescent="0.35">
      <c r="E983" s="23"/>
    </row>
    <row r="984" spans="5:5" ht="15.75" customHeight="1" x14ac:dyDescent="0.35">
      <c r="E984" s="23"/>
    </row>
    <row r="985" spans="5:5" ht="15.75" customHeight="1" x14ac:dyDescent="0.35">
      <c r="E985" s="23"/>
    </row>
    <row r="986" spans="5:5" ht="15.75" customHeight="1" x14ac:dyDescent="0.35">
      <c r="E986" s="23"/>
    </row>
    <row r="987" spans="5:5" ht="15.75" customHeight="1" x14ac:dyDescent="0.35">
      <c r="E987" s="23"/>
    </row>
    <row r="988" spans="5:5" ht="15.75" customHeight="1" x14ac:dyDescent="0.35">
      <c r="E988" s="23"/>
    </row>
    <row r="989" spans="5:5" ht="15.75" customHeight="1" x14ac:dyDescent="0.35">
      <c r="E989" s="23"/>
    </row>
    <row r="990" spans="5:5" ht="15.75" customHeight="1" x14ac:dyDescent="0.35">
      <c r="E990" s="23"/>
    </row>
    <row r="991" spans="5:5" ht="15.75" customHeight="1" x14ac:dyDescent="0.35">
      <c r="E991" s="23"/>
    </row>
    <row r="992" spans="5:5" ht="15.75" customHeight="1" x14ac:dyDescent="0.35">
      <c r="E992" s="23"/>
    </row>
    <row r="993" spans="5:5" ht="15.75" customHeight="1" x14ac:dyDescent="0.35">
      <c r="E993" s="23"/>
    </row>
    <row r="994" spans="5:5" ht="15.75" customHeight="1" x14ac:dyDescent="0.35">
      <c r="E994" s="23"/>
    </row>
    <row r="995" spans="5:5" ht="15.75" customHeight="1" x14ac:dyDescent="0.35">
      <c r="E995" s="23"/>
    </row>
    <row r="996" spans="5:5" ht="15.75" customHeight="1" x14ac:dyDescent="0.35">
      <c r="E996" s="23"/>
    </row>
    <row r="997" spans="5:5" ht="15.75" customHeight="1" x14ac:dyDescent="0.35">
      <c r="E997" s="23"/>
    </row>
    <row r="998" spans="5:5" ht="15.75" customHeight="1" x14ac:dyDescent="0.35">
      <c r="E998" s="23"/>
    </row>
    <row r="999" spans="5:5" ht="15.75" customHeight="1" x14ac:dyDescent="0.35">
      <c r="E999" s="23"/>
    </row>
    <row r="1000" spans="5:5" ht="15.75" customHeight="1" x14ac:dyDescent="0.35">
      <c r="E1000" s="2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LOOKUP</vt:lpstr>
      <vt:lpstr>Latihan Mandiri  Ketentuan</vt:lpstr>
      <vt:lpstr>Sheet1</vt:lpstr>
      <vt:lpstr>Data</vt:lpstr>
      <vt:lpstr>Returned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nayali mukhofifah</cp:lastModifiedBy>
  <dcterms:created xsi:type="dcterms:W3CDTF">2023-11-25T02:32:39Z</dcterms:created>
  <dcterms:modified xsi:type="dcterms:W3CDTF">2025-08-12T13:54:08Z</dcterms:modified>
</cp:coreProperties>
</file>