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k\Documents\"/>
    </mc:Choice>
  </mc:AlternateContent>
  <bookViews>
    <workbookView xWindow="0" yWindow="0" windowWidth="23040" windowHeight="9072"/>
  </bookViews>
  <sheets>
    <sheet name="Sheet1" sheetId="1" r:id="rId1"/>
  </sheets>
  <externalReferences>
    <externalReference r:id="rId2"/>
  </externalReferences>
  <definedNames>
    <definedName name="_xlchart.v1.0" hidden="1">[1]Q.2!$A$1:$T$1</definedName>
    <definedName name="_xlchart.v1.1" hidden="1">[1]Q.2!$A$2:$T$2</definedName>
    <definedName name="_xlchart.v1.2" hidden="1">[1]Q.2!$A$3:$T$3</definedName>
    <definedName name="_xlchart.v1.3" hidden="1">[1]Q.2!$A$4:$T$4</definedName>
    <definedName name="_xlchart.v1.4" hidden="1">[1]Q.2!$A$5:$T$5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C98" i="1"/>
  <c r="B97" i="1"/>
  <c r="D97" i="1" s="1"/>
  <c r="B96" i="1"/>
  <c r="D96" i="1" s="1"/>
  <c r="B95" i="1"/>
  <c r="D95" i="1" s="1"/>
  <c r="B94" i="1"/>
  <c r="D94" i="1" s="1"/>
  <c r="B93" i="1"/>
  <c r="D93" i="1" s="1"/>
  <c r="B92" i="1"/>
  <c r="D92" i="1" s="1"/>
  <c r="B91" i="1"/>
  <c r="D91" i="1" s="1"/>
  <c r="D98" i="1" s="1"/>
  <c r="B100" i="1" s="1"/>
  <c r="L69" i="1"/>
  <c r="L68" i="1"/>
  <c r="M67" i="1"/>
  <c r="L67" i="1"/>
  <c r="M66" i="1"/>
  <c r="L66" i="1"/>
  <c r="M65" i="1"/>
  <c r="L65" i="1"/>
  <c r="M64" i="1"/>
  <c r="L64" i="1"/>
  <c r="M63" i="1"/>
  <c r="M55" i="1"/>
  <c r="L54" i="1"/>
  <c r="L53" i="1"/>
  <c r="L52" i="1"/>
  <c r="L51" i="1"/>
  <c r="L50" i="1"/>
  <c r="L49" i="1"/>
  <c r="L48" i="1"/>
  <c r="C40" i="1"/>
  <c r="B19" i="1"/>
  <c r="B18" i="1"/>
  <c r="B17" i="1"/>
  <c r="B16" i="1"/>
  <c r="B15" i="1"/>
  <c r="C12" i="1"/>
  <c r="B11" i="1"/>
  <c r="B10" i="1"/>
  <c r="B9" i="1"/>
  <c r="B8" i="1"/>
</calcChain>
</file>

<file path=xl/sharedStrings.xml><?xml version="1.0" encoding="utf-8"?>
<sst xmlns="http://schemas.openxmlformats.org/spreadsheetml/2006/main" count="61" uniqueCount="39">
  <si>
    <t>(i)</t>
  </si>
  <si>
    <t xml:space="preserve">Mean: </t>
  </si>
  <si>
    <t>Median:</t>
  </si>
  <si>
    <t xml:space="preserve">#Box and whisker plot: This diagram can show us to see outliner if it is exist or not to be exist in data set. </t>
  </si>
  <si>
    <t xml:space="preserve">Mode: </t>
  </si>
  <si>
    <t xml:space="preserve">Variance: </t>
  </si>
  <si>
    <t xml:space="preserve">Standard deviation: </t>
  </si>
  <si>
    <t xml:space="preserve">(ii) Five number summeries: </t>
  </si>
  <si>
    <t>Minimum:</t>
  </si>
  <si>
    <t xml:space="preserve">percentile and decile </t>
  </si>
  <si>
    <t xml:space="preserve">1st Quartile: </t>
  </si>
  <si>
    <t xml:space="preserve">2nd Quartile: </t>
  </si>
  <si>
    <t xml:space="preserve">3rd Quartile: </t>
  </si>
  <si>
    <t xml:space="preserve">Maximum: </t>
  </si>
  <si>
    <t xml:space="preserve">(iii) Class interval 12. We construct the frequency distribution table: </t>
  </si>
  <si>
    <t xml:space="preserve">(iv) Histogram and Ogive: </t>
  </si>
  <si>
    <t>Class Limits</t>
  </si>
  <si>
    <t xml:space="preserve">Bin </t>
  </si>
  <si>
    <t xml:space="preserve">Frequency </t>
  </si>
  <si>
    <t>Bin</t>
  </si>
  <si>
    <t>Frequency</t>
  </si>
  <si>
    <t xml:space="preserve">12 - 24 </t>
  </si>
  <si>
    <t xml:space="preserve">24 - 36 </t>
  </si>
  <si>
    <t xml:space="preserve">36 - 48 </t>
  </si>
  <si>
    <t xml:space="preserve">48 - 60 </t>
  </si>
  <si>
    <t xml:space="preserve">60 - 72 </t>
  </si>
  <si>
    <t xml:space="preserve">72 - 84 </t>
  </si>
  <si>
    <t xml:space="preserve">84 - 96 </t>
  </si>
  <si>
    <t xml:space="preserve">Total </t>
  </si>
  <si>
    <t>More</t>
  </si>
  <si>
    <t xml:space="preserve">Mid Values </t>
  </si>
  <si>
    <t xml:space="preserve">Class Boundaries </t>
  </si>
  <si>
    <t>Less than type</t>
  </si>
  <si>
    <t>More than type</t>
  </si>
  <si>
    <t xml:space="preserve">(V) Mean, Median and Mode from frequency distribution table: </t>
  </si>
  <si>
    <t xml:space="preserve">Mid Values(x) </t>
  </si>
  <si>
    <t>Frequency(f)</t>
  </si>
  <si>
    <t xml:space="preserve">fx </t>
  </si>
  <si>
    <t xml:space="preserve">cf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</si>
</sst>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14"/>
      <color rgb="FF00B050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/>
    </xf>
    <xf numFmtId="0" fontId="7" fillId="0" borderId="0" xfId="0" applyFont="1"/>
    <xf numFmtId="0" fontId="2" fillId="0" borderId="0" xfId="0" applyFont="1"/>
    <xf numFmtId="164" fontId="6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1" fillId="0" borderId="3" xfId="0" applyFont="1" applyBorder="1"/>
    <xf numFmtId="0" fontId="6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10" fillId="2" borderId="1" xfId="0" applyFont="1" applyFill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56657917760279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1411854768154"/>
          <c:y val="0.22183650798836868"/>
          <c:w val="0.79819143700787398"/>
          <c:h val="0.4997631260822687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[1]Q.2!$K$33:$K$40</c:f>
              <c:strCache>
                <c:ptCount val="8"/>
                <c:pt idx="0">
                  <c:v>24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72</c:v>
                </c:pt>
                <c:pt idx="5">
                  <c:v>84</c:v>
                </c:pt>
                <c:pt idx="6">
                  <c:v>96</c:v>
                </c:pt>
                <c:pt idx="7">
                  <c:v>More</c:v>
                </c:pt>
              </c:strCache>
            </c:strRef>
          </c:cat>
          <c:val>
            <c:numRef>
              <c:f>[1]Q.2!$L$33:$L$40</c:f>
              <c:numCache>
                <c:formatCode>General</c:formatCode>
                <c:ptCount val="8"/>
                <c:pt idx="0">
                  <c:v>2</c:v>
                </c:pt>
                <c:pt idx="1">
                  <c:v>10</c:v>
                </c:pt>
                <c:pt idx="2">
                  <c:v>33</c:v>
                </c:pt>
                <c:pt idx="3">
                  <c:v>25</c:v>
                </c:pt>
                <c:pt idx="4">
                  <c:v>18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4-4300-A375-804A49B970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01478143"/>
        <c:axId val="1601474815"/>
      </c:barChart>
      <c:catAx>
        <c:axId val="1601478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Scores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4815"/>
        <c:crosses val="autoZero"/>
        <c:auto val="1"/>
        <c:lblAlgn val="ctr"/>
        <c:lblOffset val="100"/>
        <c:noMultiLvlLbl val="0"/>
      </c:catAx>
      <c:valAx>
        <c:axId val="160147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24747830335076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814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Frequency</a:t>
            </a:r>
            <a:r>
              <a:rPr lang="en-US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Polygon </a:t>
            </a:r>
            <a:endPara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[1]Q.2!$L$48:$L$54</c:f>
              <c:numCache>
                <c:formatCode>General</c:formatCode>
                <c:ptCount val="7"/>
                <c:pt idx="0">
                  <c:v>18</c:v>
                </c:pt>
                <c:pt idx="1">
                  <c:v>30</c:v>
                </c:pt>
                <c:pt idx="2">
                  <c:v>42</c:v>
                </c:pt>
                <c:pt idx="3">
                  <c:v>54</c:v>
                </c:pt>
                <c:pt idx="4">
                  <c:v>66</c:v>
                </c:pt>
                <c:pt idx="5">
                  <c:v>78</c:v>
                </c:pt>
                <c:pt idx="6">
                  <c:v>90</c:v>
                </c:pt>
              </c:numCache>
            </c:numRef>
          </c:xVal>
          <c:yVal>
            <c:numRef>
              <c:f>[1]Q.2!$M$48:$M$54</c:f>
              <c:numCache>
                <c:formatCode>General</c:formatCode>
                <c:ptCount val="7"/>
                <c:pt idx="0">
                  <c:v>2</c:v>
                </c:pt>
                <c:pt idx="1">
                  <c:v>10</c:v>
                </c:pt>
                <c:pt idx="2">
                  <c:v>33</c:v>
                </c:pt>
                <c:pt idx="3">
                  <c:v>25</c:v>
                </c:pt>
                <c:pt idx="4">
                  <c:v>18</c:v>
                </c:pt>
                <c:pt idx="5">
                  <c:v>10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71-43C9-B466-F398A1323E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05125791"/>
        <c:axId val="1905130367"/>
      </c:scatterChart>
      <c:valAx>
        <c:axId val="190512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130367"/>
        <c:crosses val="autoZero"/>
        <c:crossBetween val="midCat"/>
      </c:valAx>
      <c:valAx>
        <c:axId val="19051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12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Ogive</a:t>
            </a:r>
            <a:r>
              <a:rPr lang="en-US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Curve</a:t>
            </a:r>
            <a:endPara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[1]Q.2!$K$62:$K$69</c:f>
              <c:numCache>
                <c:formatCode>General</c:formatCode>
                <c:ptCount val="8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</c:numCache>
            </c:numRef>
          </c:xVal>
          <c:yVal>
            <c:numRef>
              <c:f>[1]Q.2!$L$62:$L$69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45</c:v>
                </c:pt>
                <c:pt idx="4">
                  <c:v>70</c:v>
                </c:pt>
                <c:pt idx="5">
                  <c:v>88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CA-4A46-8814-8FB141120FA5}"/>
            </c:ext>
          </c:extLst>
        </c:ser>
        <c:ser>
          <c:idx val="1"/>
          <c:order val="1"/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[1]Q.2!$K$62:$K$69</c:f>
              <c:numCache>
                <c:formatCode>General</c:formatCode>
                <c:ptCount val="8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</c:numCache>
            </c:numRef>
          </c:xVal>
          <c:yVal>
            <c:numRef>
              <c:f>[1]Q.2!$M$62:$M$69</c:f>
              <c:numCache>
                <c:formatCode>General</c:formatCode>
                <c:ptCount val="8"/>
                <c:pt idx="0">
                  <c:v>100</c:v>
                </c:pt>
                <c:pt idx="1">
                  <c:v>98</c:v>
                </c:pt>
                <c:pt idx="2">
                  <c:v>88</c:v>
                </c:pt>
                <c:pt idx="3">
                  <c:v>55</c:v>
                </c:pt>
                <c:pt idx="4">
                  <c:v>30</c:v>
                </c:pt>
                <c:pt idx="5">
                  <c:v>12</c:v>
                </c:pt>
                <c:pt idx="6">
                  <c:v>2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CA-4A46-8814-8FB141120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920351"/>
        <c:axId val="1644921183"/>
      </c:scatterChart>
      <c:valAx>
        <c:axId val="164492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</a:t>
                </a:r>
                <a:r>
                  <a:rPr lang="en-US" baseline="0"/>
                  <a:t> boudaries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21183"/>
        <c:crosses val="autoZero"/>
        <c:crossBetween val="midCat"/>
      </c:valAx>
      <c:valAx>
        <c:axId val="164492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20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Less than type ogive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[1]Q.2!$K$62:$K$69</c:f>
              <c:numCache>
                <c:formatCode>General</c:formatCode>
                <c:ptCount val="8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</c:numCache>
            </c:numRef>
          </c:xVal>
          <c:yVal>
            <c:numRef>
              <c:f>[1]Q.2!$L$62:$L$69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45</c:v>
                </c:pt>
                <c:pt idx="4">
                  <c:v>70</c:v>
                </c:pt>
                <c:pt idx="5">
                  <c:v>88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4A-452A-BFC7-89EB4DCD74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59594175"/>
        <c:axId val="2059587935"/>
      </c:scatterChart>
      <c:valAx>
        <c:axId val="205959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87935"/>
        <c:crosses val="autoZero"/>
        <c:crossBetween val="midCat"/>
      </c:valAx>
      <c:valAx>
        <c:axId val="205958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9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56657917760279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1411854768154"/>
          <c:y val="0.22183650798836868"/>
          <c:w val="0.79819143700787398"/>
          <c:h val="0.4997631260822687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[1]Q.2!$K$33:$K$40</c:f>
              <c:strCache>
                <c:ptCount val="8"/>
                <c:pt idx="0">
                  <c:v>24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72</c:v>
                </c:pt>
                <c:pt idx="5">
                  <c:v>84</c:v>
                </c:pt>
                <c:pt idx="6">
                  <c:v>96</c:v>
                </c:pt>
                <c:pt idx="7">
                  <c:v>More</c:v>
                </c:pt>
              </c:strCache>
            </c:strRef>
          </c:cat>
          <c:val>
            <c:numRef>
              <c:f>[1]Q.2!$L$33:$L$40</c:f>
              <c:numCache>
                <c:formatCode>General</c:formatCode>
                <c:ptCount val="8"/>
                <c:pt idx="0">
                  <c:v>2</c:v>
                </c:pt>
                <c:pt idx="1">
                  <c:v>10</c:v>
                </c:pt>
                <c:pt idx="2">
                  <c:v>33</c:v>
                </c:pt>
                <c:pt idx="3">
                  <c:v>25</c:v>
                </c:pt>
                <c:pt idx="4">
                  <c:v>18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6-4611-880C-B82E010BBF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01478143"/>
        <c:axId val="1601474815"/>
      </c:barChart>
      <c:catAx>
        <c:axId val="1601478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Scores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4815"/>
        <c:crosses val="autoZero"/>
        <c:auto val="1"/>
        <c:lblAlgn val="ctr"/>
        <c:lblOffset val="100"/>
        <c:noMultiLvlLbl val="0"/>
      </c:catAx>
      <c:valAx>
        <c:axId val="160147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24747830335076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8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  <cx:data id="3">
      <cx:numDim type="val">
        <cx:f dir="row">_xlchart.v1.3</cx:f>
      </cx:numDim>
    </cx:data>
    <cx:data id="4">
      <cx:numDim type="val">
        <cx:f dir="row">_xlchart.v1.4</cx:f>
      </cx:numDim>
    </cx:data>
  </cx:chartData>
  <cx:chart>
    <cx:title pos="t" align="ctr" overlay="0">
      <cx:tx>
        <cx:txData>
          <cx:v>Box and whisker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plot</a:t>
          </a:r>
        </a:p>
      </cx:txPr>
    </cx:title>
    <cx:plotArea>
      <cx:plotAreaRegion>
        <cx:series layoutId="boxWhisker" uniqueId="{FD1D7043-9C06-467F-83E3-FBF8623F5F7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6B78D7B-1F19-4674-86DE-A8CB17AF3FD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8DB1A4-2170-4CDE-A720-1DE668E038B3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4D1B0DE-D5D5-46D2-8542-FB4168CC0E5A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14B8F98-85EA-4B50-851D-CCA1AFABDBD5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449580</xdr:colOff>
      <xdr:row>10</xdr:row>
      <xdr:rowOff>38100</xdr:rowOff>
    </xdr:from>
    <xdr:to>
      <xdr:col>17</xdr:col>
      <xdr:colOff>144780</xdr:colOff>
      <xdr:row>25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708A00-80F3-DF7A-F918-67C80A308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525780</xdr:colOff>
      <xdr:row>31</xdr:row>
      <xdr:rowOff>7620</xdr:rowOff>
    </xdr:from>
    <xdr:to>
      <xdr:col>18</xdr:col>
      <xdr:colOff>525780</xdr:colOff>
      <xdr:row>42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031912-A8AF-0272-5588-A71E632A8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426720</xdr:colOff>
      <xdr:row>45</xdr:row>
      <xdr:rowOff>175260</xdr:rowOff>
    </xdr:from>
    <xdr:to>
      <xdr:col>19</xdr:col>
      <xdr:colOff>685800</xdr:colOff>
      <xdr:row>57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DC3BE1-896A-B481-B793-463274152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495300</xdr:colOff>
      <xdr:row>60</xdr:row>
      <xdr:rowOff>0</xdr:rowOff>
    </xdr:from>
    <xdr:to>
      <xdr:col>22</xdr:col>
      <xdr:colOff>312420</xdr:colOff>
      <xdr:row>77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F30067-A219-C198-9B49-B793CE7E4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563880</xdr:colOff>
      <xdr:row>68</xdr:row>
      <xdr:rowOff>91440</xdr:rowOff>
    </xdr:from>
    <xdr:to>
      <xdr:col>17</xdr:col>
      <xdr:colOff>571500</xdr:colOff>
      <xdr:row>72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BCC5A62-A874-12E4-0359-5D6D73A1882E}"/>
            </a:ext>
          </a:extLst>
        </xdr:cNvPr>
        <xdr:cNvCxnSpPr/>
      </xdr:nvCxnSpPr>
      <xdr:spPr>
        <a:xfrm>
          <a:off x="12961620" y="12717780"/>
          <a:ext cx="7620" cy="7924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71</xdr:row>
      <xdr:rowOff>0</xdr:rowOff>
    </xdr:from>
    <xdr:to>
      <xdr:col>13</xdr:col>
      <xdr:colOff>213360</xdr:colOff>
      <xdr:row>83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ED8FA5-D558-69D1-3ABB-EDEA8758B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556260</xdr:colOff>
      <xdr:row>78</xdr:row>
      <xdr:rowOff>114300</xdr:rowOff>
    </xdr:from>
    <xdr:to>
      <xdr:col>11</xdr:col>
      <xdr:colOff>137160</xdr:colOff>
      <xdr:row>78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B0EB197-6043-5EC4-143E-5CFC0B1E0F23}"/>
            </a:ext>
          </a:extLst>
        </xdr:cNvPr>
        <xdr:cNvCxnSpPr/>
      </xdr:nvCxnSpPr>
      <xdr:spPr>
        <a:xfrm>
          <a:off x="6888480" y="14569440"/>
          <a:ext cx="1272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78</xdr:row>
      <xdr:rowOff>106680</xdr:rowOff>
    </xdr:from>
    <xdr:to>
      <xdr:col>11</xdr:col>
      <xdr:colOff>144780</xdr:colOff>
      <xdr:row>82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96923FC-C098-C72B-F765-FD0B4BF36B2A}"/>
            </a:ext>
          </a:extLst>
        </xdr:cNvPr>
        <xdr:cNvCxnSpPr/>
      </xdr:nvCxnSpPr>
      <xdr:spPr>
        <a:xfrm>
          <a:off x="8168640" y="14561820"/>
          <a:ext cx="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28</xdr:row>
      <xdr:rowOff>30480</xdr:rowOff>
    </xdr:from>
    <xdr:to>
      <xdr:col>28</xdr:col>
      <xdr:colOff>152400</xdr:colOff>
      <xdr:row>47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398C09-41D9-4C8F-B18D-7866E1C09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160020</xdr:colOff>
      <xdr:row>34</xdr:row>
      <xdr:rowOff>99060</xdr:rowOff>
    </xdr:from>
    <xdr:to>
      <xdr:col>24</xdr:col>
      <xdr:colOff>175260</xdr:colOff>
      <xdr:row>41</xdr:row>
      <xdr:rowOff>175260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1DE7441-BAF0-A055-A922-45D2C515C69E}"/>
            </a:ext>
          </a:extLst>
        </xdr:cNvPr>
        <xdr:cNvCxnSpPr/>
      </xdr:nvCxnSpPr>
      <xdr:spPr>
        <a:xfrm>
          <a:off x="16931640" y="6499860"/>
          <a:ext cx="1524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0.38824</cdr:x>
      <cdr:y>0.24729</cdr:y>
    </cdr:from>
    <cdr:to>
      <cdr:x>0.48908</cdr:x>
      <cdr:y>0.36443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C4F2FAD-E3C7-B1B2-C87F-590CEED7CF9E}"/>
            </a:ext>
          </a:extLst>
        </cdr:cNvPr>
        <cdr:cNvCxnSpPr/>
      </cdr:nvCxnSpPr>
      <cdr:spPr>
        <a:xfrm xmlns:a="http://schemas.openxmlformats.org/drawingml/2006/main">
          <a:off x="1760220" y="868680"/>
          <a:ext cx="457200" cy="41148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0.3916</cdr:x>
      <cdr:y>0.24729</cdr:y>
    </cdr:from>
    <cdr:to>
      <cdr:x>0.48739</cdr:x>
      <cdr:y>0.57701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3A6298E-A225-2F64-6139-4BC2A7A0EBEC}"/>
            </a:ext>
          </a:extLst>
        </cdr:cNvPr>
        <cdr:cNvCxnSpPr/>
      </cdr:nvCxnSpPr>
      <cdr:spPr>
        <a:xfrm xmlns:a="http://schemas.openxmlformats.org/drawingml/2006/main" flipH="1">
          <a:off x="1775460" y="868680"/>
          <a:ext cx="434340" cy="11582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\STA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.1"/>
      <sheetName val="Q.2"/>
      <sheetName val="Q.3"/>
      <sheetName val="Q.4"/>
      <sheetName val="Q.5"/>
      <sheetName val="Q.6"/>
      <sheetName val="Q.7"/>
      <sheetName val="Q.8"/>
      <sheetName val="Q.9"/>
    </sheetNames>
    <sheetDataSet>
      <sheetData sheetId="0"/>
      <sheetData sheetId="1">
        <row r="1">
          <cell r="A1">
            <v>77</v>
          </cell>
          <cell r="B1">
            <v>44</v>
          </cell>
          <cell r="C1">
            <v>49</v>
          </cell>
          <cell r="D1">
            <v>33</v>
          </cell>
          <cell r="E1">
            <v>38</v>
          </cell>
          <cell r="F1">
            <v>33</v>
          </cell>
          <cell r="G1">
            <v>76</v>
          </cell>
          <cell r="H1">
            <v>55</v>
          </cell>
          <cell r="I1">
            <v>68</v>
          </cell>
          <cell r="J1">
            <v>39</v>
          </cell>
          <cell r="K1">
            <v>44</v>
          </cell>
          <cell r="L1">
            <v>59</v>
          </cell>
          <cell r="M1">
            <v>36</v>
          </cell>
          <cell r="N1">
            <v>55</v>
          </cell>
          <cell r="O1">
            <v>47</v>
          </cell>
          <cell r="P1">
            <v>61</v>
          </cell>
          <cell r="Q1">
            <v>53</v>
          </cell>
          <cell r="R1">
            <v>32</v>
          </cell>
          <cell r="S1">
            <v>65</v>
          </cell>
          <cell r="T1">
            <v>51</v>
          </cell>
        </row>
        <row r="2">
          <cell r="A2">
            <v>29</v>
          </cell>
          <cell r="B2">
            <v>41</v>
          </cell>
          <cell r="C2">
            <v>32</v>
          </cell>
          <cell r="D2">
            <v>45</v>
          </cell>
          <cell r="E2">
            <v>83</v>
          </cell>
          <cell r="F2">
            <v>58</v>
          </cell>
          <cell r="G2">
            <v>73</v>
          </cell>
          <cell r="H2">
            <v>47</v>
          </cell>
          <cell r="I2">
            <v>40</v>
          </cell>
          <cell r="J2">
            <v>26</v>
          </cell>
          <cell r="K2">
            <v>59</v>
          </cell>
          <cell r="L2">
            <v>43</v>
          </cell>
          <cell r="M2">
            <v>66</v>
          </cell>
          <cell r="N2">
            <v>44</v>
          </cell>
          <cell r="O2">
            <v>41</v>
          </cell>
          <cell r="P2">
            <v>25</v>
          </cell>
          <cell r="Q2">
            <v>39</v>
          </cell>
          <cell r="R2">
            <v>72</v>
          </cell>
          <cell r="S2">
            <v>37</v>
          </cell>
          <cell r="T2">
            <v>55</v>
          </cell>
        </row>
        <row r="3">
          <cell r="A3">
            <v>34</v>
          </cell>
          <cell r="B3">
            <v>47</v>
          </cell>
          <cell r="C3">
            <v>66</v>
          </cell>
          <cell r="D3">
            <v>53</v>
          </cell>
          <cell r="E3">
            <v>55</v>
          </cell>
          <cell r="F3">
            <v>58</v>
          </cell>
          <cell r="G3">
            <v>49</v>
          </cell>
          <cell r="H3">
            <v>45</v>
          </cell>
          <cell r="I3">
            <v>61</v>
          </cell>
          <cell r="J3">
            <v>41</v>
          </cell>
          <cell r="K3">
            <v>55</v>
          </cell>
          <cell r="L3">
            <v>92</v>
          </cell>
          <cell r="M3">
            <v>83</v>
          </cell>
          <cell r="N3">
            <v>77</v>
          </cell>
          <cell r="O3">
            <v>45</v>
          </cell>
          <cell r="P3">
            <v>62</v>
          </cell>
          <cell r="Q3">
            <v>45</v>
          </cell>
          <cell r="R3">
            <v>36</v>
          </cell>
          <cell r="S3">
            <v>78</v>
          </cell>
          <cell r="T3">
            <v>48</v>
          </cell>
        </row>
        <row r="4">
          <cell r="A4">
            <v>54</v>
          </cell>
          <cell r="B4">
            <v>50</v>
          </cell>
          <cell r="C4">
            <v>51</v>
          </cell>
          <cell r="D4">
            <v>66</v>
          </cell>
          <cell r="E4">
            <v>80</v>
          </cell>
          <cell r="F4">
            <v>73</v>
          </cell>
          <cell r="G4">
            <v>57</v>
          </cell>
          <cell r="H4">
            <v>61</v>
          </cell>
          <cell r="I4">
            <v>56</v>
          </cell>
          <cell r="J4">
            <v>50</v>
          </cell>
          <cell r="K4">
            <v>45</v>
          </cell>
          <cell r="L4">
            <v>82</v>
          </cell>
          <cell r="M4">
            <v>71</v>
          </cell>
          <cell r="N4">
            <v>48</v>
          </cell>
          <cell r="O4">
            <v>46</v>
          </cell>
          <cell r="P4">
            <v>69</v>
          </cell>
          <cell r="Q4">
            <v>38</v>
          </cell>
          <cell r="R4">
            <v>72</v>
          </cell>
          <cell r="S4">
            <v>56</v>
          </cell>
          <cell r="T4">
            <v>64</v>
          </cell>
        </row>
        <row r="5">
          <cell r="A5">
            <v>38</v>
          </cell>
          <cell r="B5">
            <v>45</v>
          </cell>
          <cell r="C5">
            <v>51</v>
          </cell>
          <cell r="D5">
            <v>44</v>
          </cell>
          <cell r="E5">
            <v>41</v>
          </cell>
          <cell r="F5">
            <v>68</v>
          </cell>
          <cell r="G5">
            <v>45</v>
          </cell>
          <cell r="H5">
            <v>92</v>
          </cell>
          <cell r="I5">
            <v>43</v>
          </cell>
          <cell r="J5">
            <v>12</v>
          </cell>
          <cell r="K5">
            <v>37</v>
          </cell>
          <cell r="L5">
            <v>16</v>
          </cell>
          <cell r="M5">
            <v>44</v>
          </cell>
          <cell r="N5">
            <v>57</v>
          </cell>
          <cell r="O5">
            <v>63</v>
          </cell>
          <cell r="P5">
            <v>71</v>
          </cell>
          <cell r="Q5">
            <v>40</v>
          </cell>
          <cell r="R5">
            <v>64</v>
          </cell>
          <cell r="S5">
            <v>57</v>
          </cell>
          <cell r="T5">
            <v>51</v>
          </cell>
        </row>
        <row r="33">
          <cell r="K33">
            <v>24</v>
          </cell>
          <cell r="L33">
            <v>2</v>
          </cell>
        </row>
        <row r="34">
          <cell r="K34">
            <v>36</v>
          </cell>
          <cell r="L34">
            <v>10</v>
          </cell>
        </row>
        <row r="35">
          <cell r="K35">
            <v>48</v>
          </cell>
          <cell r="L35">
            <v>33</v>
          </cell>
        </row>
        <row r="36">
          <cell r="K36">
            <v>60</v>
          </cell>
          <cell r="L36">
            <v>25</v>
          </cell>
        </row>
        <row r="37">
          <cell r="K37">
            <v>72</v>
          </cell>
          <cell r="L37">
            <v>18</v>
          </cell>
        </row>
        <row r="38">
          <cell r="K38">
            <v>84</v>
          </cell>
          <cell r="L38">
            <v>10</v>
          </cell>
        </row>
        <row r="39">
          <cell r="K39">
            <v>96</v>
          </cell>
          <cell r="L39">
            <v>2</v>
          </cell>
        </row>
        <row r="40">
          <cell r="K40" t="str">
            <v>More</v>
          </cell>
          <cell r="L40">
            <v>0</v>
          </cell>
        </row>
        <row r="48">
          <cell r="L48">
            <v>18</v>
          </cell>
          <cell r="M48">
            <v>2</v>
          </cell>
        </row>
        <row r="49">
          <cell r="L49">
            <v>30</v>
          </cell>
          <cell r="M49">
            <v>10</v>
          </cell>
        </row>
        <row r="50">
          <cell r="L50">
            <v>42</v>
          </cell>
          <cell r="M50">
            <v>33</v>
          </cell>
        </row>
        <row r="51">
          <cell r="L51">
            <v>54</v>
          </cell>
          <cell r="M51">
            <v>25</v>
          </cell>
        </row>
        <row r="52">
          <cell r="L52">
            <v>66</v>
          </cell>
          <cell r="M52">
            <v>18</v>
          </cell>
        </row>
        <row r="53">
          <cell r="L53">
            <v>78</v>
          </cell>
          <cell r="M53">
            <v>10</v>
          </cell>
        </row>
        <row r="54">
          <cell r="L54">
            <v>90</v>
          </cell>
          <cell r="M54">
            <v>2</v>
          </cell>
        </row>
        <row r="62">
          <cell r="K62">
            <v>12</v>
          </cell>
          <cell r="L62">
            <v>0</v>
          </cell>
          <cell r="M62">
            <v>100</v>
          </cell>
        </row>
        <row r="63">
          <cell r="K63">
            <v>24</v>
          </cell>
          <cell r="L63">
            <v>2</v>
          </cell>
          <cell r="M63">
            <v>98</v>
          </cell>
        </row>
        <row r="64">
          <cell r="K64">
            <v>36</v>
          </cell>
          <cell r="L64">
            <v>12</v>
          </cell>
          <cell r="M64">
            <v>88</v>
          </cell>
        </row>
        <row r="65">
          <cell r="K65">
            <v>48</v>
          </cell>
          <cell r="L65">
            <v>45</v>
          </cell>
          <cell r="M65">
            <v>55</v>
          </cell>
        </row>
        <row r="66">
          <cell r="K66">
            <v>60</v>
          </cell>
          <cell r="L66">
            <v>70</v>
          </cell>
          <cell r="M66">
            <v>30</v>
          </cell>
        </row>
        <row r="67">
          <cell r="K67">
            <v>72</v>
          </cell>
          <cell r="L67">
            <v>88</v>
          </cell>
          <cell r="M67">
            <v>12</v>
          </cell>
        </row>
        <row r="68">
          <cell r="K68">
            <v>84</v>
          </cell>
          <cell r="L68">
            <v>98</v>
          </cell>
          <cell r="M68">
            <v>2</v>
          </cell>
        </row>
        <row r="69">
          <cell r="K69">
            <v>96</v>
          </cell>
          <cell r="L69">
            <v>100</v>
          </cell>
          <cell r="M6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C1" sqref="C1"/>
    </sheetView>
  </sheetViews>
  <sheetFormatPr defaultRowHeight="14.4" x14ac:dyDescent="0.3"/>
  <cols>
    <col min="1" max="1" width="12.44140625" customWidth="1"/>
    <col min="2" max="2" width="13.88671875" customWidth="1"/>
    <col min="3" max="3" width="12.6640625" customWidth="1"/>
    <col min="11" max="11" width="15.77734375" customWidth="1"/>
    <col min="12" max="12" width="13.88671875" customWidth="1"/>
    <col min="13" max="13" width="14.33203125" customWidth="1"/>
    <col min="20" max="20" width="10.44140625" customWidth="1"/>
  </cols>
  <sheetData>
    <row r="1" spans="1:20" ht="15.6" x14ac:dyDescent="0.3">
      <c r="A1" s="1">
        <v>77</v>
      </c>
      <c r="B1" s="1">
        <v>44</v>
      </c>
      <c r="C1" s="1">
        <v>49</v>
      </c>
      <c r="D1" s="1">
        <v>33</v>
      </c>
      <c r="E1" s="1">
        <v>38</v>
      </c>
      <c r="F1" s="1">
        <v>33</v>
      </c>
      <c r="G1" s="1">
        <v>76</v>
      </c>
      <c r="H1" s="1">
        <v>55</v>
      </c>
      <c r="I1" s="1">
        <v>68</v>
      </c>
      <c r="J1" s="1">
        <v>39</v>
      </c>
      <c r="K1" s="1">
        <v>44</v>
      </c>
      <c r="L1" s="1">
        <v>59</v>
      </c>
      <c r="M1" s="1">
        <v>36</v>
      </c>
      <c r="N1" s="1">
        <v>55</v>
      </c>
      <c r="O1" s="1">
        <v>47</v>
      </c>
      <c r="P1" s="1">
        <v>61</v>
      </c>
      <c r="Q1" s="1">
        <v>53</v>
      </c>
      <c r="R1" s="1">
        <v>32</v>
      </c>
      <c r="S1" s="1">
        <v>65</v>
      </c>
      <c r="T1" s="1">
        <v>51</v>
      </c>
    </row>
    <row r="2" spans="1:20" ht="15.6" x14ac:dyDescent="0.3">
      <c r="A2" s="1">
        <v>29</v>
      </c>
      <c r="B2" s="1">
        <v>41</v>
      </c>
      <c r="C2" s="1">
        <v>32</v>
      </c>
      <c r="D2" s="1">
        <v>45</v>
      </c>
      <c r="E2" s="1">
        <v>83</v>
      </c>
      <c r="F2" s="1">
        <v>58</v>
      </c>
      <c r="G2" s="1">
        <v>73</v>
      </c>
      <c r="H2" s="1">
        <v>47</v>
      </c>
      <c r="I2" s="1">
        <v>40</v>
      </c>
      <c r="J2" s="1">
        <v>26</v>
      </c>
      <c r="K2" s="1">
        <v>59</v>
      </c>
      <c r="L2" s="1">
        <v>43</v>
      </c>
      <c r="M2" s="1">
        <v>66</v>
      </c>
      <c r="N2" s="1">
        <v>44</v>
      </c>
      <c r="O2" s="1">
        <v>41</v>
      </c>
      <c r="P2" s="1">
        <v>25</v>
      </c>
      <c r="Q2" s="1">
        <v>39</v>
      </c>
      <c r="R2" s="1">
        <v>72</v>
      </c>
      <c r="S2" s="1">
        <v>37</v>
      </c>
      <c r="T2" s="1">
        <v>55</v>
      </c>
    </row>
    <row r="3" spans="1:20" ht="15.6" x14ac:dyDescent="0.3">
      <c r="A3" s="1">
        <v>34</v>
      </c>
      <c r="B3" s="1">
        <v>47</v>
      </c>
      <c r="C3" s="1">
        <v>66</v>
      </c>
      <c r="D3" s="1">
        <v>53</v>
      </c>
      <c r="E3" s="1">
        <v>55</v>
      </c>
      <c r="F3" s="1">
        <v>58</v>
      </c>
      <c r="G3" s="1">
        <v>49</v>
      </c>
      <c r="H3" s="1">
        <v>45</v>
      </c>
      <c r="I3" s="1">
        <v>61</v>
      </c>
      <c r="J3" s="1">
        <v>41</v>
      </c>
      <c r="K3" s="1">
        <v>55</v>
      </c>
      <c r="L3" s="1">
        <v>92</v>
      </c>
      <c r="M3" s="1">
        <v>83</v>
      </c>
      <c r="N3" s="1">
        <v>77</v>
      </c>
      <c r="O3" s="1">
        <v>45</v>
      </c>
      <c r="P3" s="1">
        <v>62</v>
      </c>
      <c r="Q3" s="1">
        <v>45</v>
      </c>
      <c r="R3" s="1">
        <v>36</v>
      </c>
      <c r="S3" s="1">
        <v>78</v>
      </c>
      <c r="T3" s="1">
        <v>48</v>
      </c>
    </row>
    <row r="4" spans="1:20" ht="15.6" x14ac:dyDescent="0.3">
      <c r="A4" s="1">
        <v>54</v>
      </c>
      <c r="B4" s="1">
        <v>50</v>
      </c>
      <c r="C4" s="1">
        <v>51</v>
      </c>
      <c r="D4" s="1">
        <v>66</v>
      </c>
      <c r="E4" s="1">
        <v>80</v>
      </c>
      <c r="F4" s="1">
        <v>73</v>
      </c>
      <c r="G4" s="1">
        <v>57</v>
      </c>
      <c r="H4" s="1">
        <v>61</v>
      </c>
      <c r="I4" s="1">
        <v>56</v>
      </c>
      <c r="J4" s="1">
        <v>50</v>
      </c>
      <c r="K4" s="1">
        <v>45</v>
      </c>
      <c r="L4" s="1">
        <v>82</v>
      </c>
      <c r="M4" s="1">
        <v>71</v>
      </c>
      <c r="N4" s="1">
        <v>48</v>
      </c>
      <c r="O4" s="1">
        <v>46</v>
      </c>
      <c r="P4" s="1">
        <v>69</v>
      </c>
      <c r="Q4" s="1">
        <v>38</v>
      </c>
      <c r="R4" s="1">
        <v>72</v>
      </c>
      <c r="S4" s="1">
        <v>56</v>
      </c>
      <c r="T4" s="1">
        <v>64</v>
      </c>
    </row>
    <row r="5" spans="1:20" ht="15.6" x14ac:dyDescent="0.3">
      <c r="A5" s="1">
        <v>38</v>
      </c>
      <c r="B5" s="1">
        <v>45</v>
      </c>
      <c r="C5" s="1">
        <v>51</v>
      </c>
      <c r="D5" s="1">
        <v>44</v>
      </c>
      <c r="E5" s="1">
        <v>41</v>
      </c>
      <c r="F5" s="1">
        <v>68</v>
      </c>
      <c r="G5" s="1">
        <v>45</v>
      </c>
      <c r="H5" s="1">
        <v>92</v>
      </c>
      <c r="I5" s="1">
        <v>43</v>
      </c>
      <c r="J5" s="1">
        <v>12</v>
      </c>
      <c r="K5" s="1">
        <v>37</v>
      </c>
      <c r="L5" s="1">
        <v>16</v>
      </c>
      <c r="M5" s="1">
        <v>44</v>
      </c>
      <c r="N5" s="1">
        <v>57</v>
      </c>
      <c r="O5" s="1">
        <v>63</v>
      </c>
      <c r="P5" s="1">
        <v>71</v>
      </c>
      <c r="Q5" s="1">
        <v>40</v>
      </c>
      <c r="R5" s="1">
        <v>64</v>
      </c>
      <c r="S5" s="1">
        <v>57</v>
      </c>
      <c r="T5" s="1">
        <v>51</v>
      </c>
    </row>
    <row r="6" spans="1:20" ht="15.6" x14ac:dyDescent="0.3">
      <c r="A6" s="2"/>
    </row>
    <row r="7" spans="1:20" ht="15.6" x14ac:dyDescent="0.3">
      <c r="A7" s="3" t="s">
        <v>0</v>
      </c>
    </row>
    <row r="8" spans="1:20" x14ac:dyDescent="0.3">
      <c r="A8" s="4" t="s">
        <v>1</v>
      </c>
      <c r="B8" s="5">
        <f>AVERAGE(A1:T5)</f>
        <v>52.68</v>
      </c>
      <c r="C8" s="5"/>
      <c r="D8" s="5"/>
    </row>
    <row r="9" spans="1:20" ht="17.399999999999999" x14ac:dyDescent="0.3">
      <c r="A9" s="4" t="s">
        <v>2</v>
      </c>
      <c r="B9" s="6">
        <f>MEDIAN(A1:T5)</f>
        <v>51</v>
      </c>
      <c r="C9" s="5"/>
      <c r="D9" s="5"/>
      <c r="H9" s="7" t="s">
        <v>3</v>
      </c>
    </row>
    <row r="10" spans="1:20" x14ac:dyDescent="0.3">
      <c r="A10" s="4" t="s">
        <v>4</v>
      </c>
      <c r="B10" s="5">
        <f>_xlfn.MODE.MULT(A1:T5)</f>
        <v>45</v>
      </c>
      <c r="C10" s="5"/>
      <c r="D10" s="5"/>
    </row>
    <row r="11" spans="1:20" x14ac:dyDescent="0.3">
      <c r="A11" s="4" t="s">
        <v>5</v>
      </c>
      <c r="B11" s="5">
        <f>VARP(A1:T5)</f>
        <v>246.3776</v>
      </c>
      <c r="C11" s="5"/>
      <c r="D11" s="5"/>
    </row>
    <row r="12" spans="1:20" x14ac:dyDescent="0.3">
      <c r="A12" s="4" t="s">
        <v>6</v>
      </c>
      <c r="B12" s="5"/>
      <c r="C12" s="5">
        <f>_xlfn.STDEV.P(A1:T5)</f>
        <v>15.69641997399407</v>
      </c>
      <c r="D12" s="5"/>
    </row>
    <row r="14" spans="1:20" ht="15.6" x14ac:dyDescent="0.3">
      <c r="A14" s="8" t="s">
        <v>7</v>
      </c>
    </row>
    <row r="15" spans="1:20" x14ac:dyDescent="0.3">
      <c r="A15" s="4" t="s">
        <v>8</v>
      </c>
      <c r="B15" s="5">
        <f>MIN(A1:T5)</f>
        <v>12</v>
      </c>
      <c r="D15" t="s">
        <v>9</v>
      </c>
    </row>
    <row r="16" spans="1:20" x14ac:dyDescent="0.3">
      <c r="A16" s="4" t="s">
        <v>10</v>
      </c>
      <c r="B16" s="5">
        <f>QUARTILE(A1:T5, 1)</f>
        <v>42.5</v>
      </c>
    </row>
    <row r="17" spans="1:12" x14ac:dyDescent="0.3">
      <c r="A17" s="4" t="s">
        <v>11</v>
      </c>
      <c r="B17" s="5">
        <f>QUARTILE(A1:T5, 2)</f>
        <v>51</v>
      </c>
    </row>
    <row r="18" spans="1:12" x14ac:dyDescent="0.3">
      <c r="A18" s="4" t="s">
        <v>12</v>
      </c>
      <c r="B18" s="5">
        <f>QUARTILE(A1:T5, 3)</f>
        <v>63.25</v>
      </c>
    </row>
    <row r="19" spans="1:12" x14ac:dyDescent="0.3">
      <c r="A19" s="4" t="s">
        <v>13</v>
      </c>
      <c r="B19" s="5">
        <f>MAX(A1:T5)</f>
        <v>92</v>
      </c>
    </row>
    <row r="30" spans="1:12" ht="15.6" x14ac:dyDescent="0.3">
      <c r="A30" s="8" t="s">
        <v>14</v>
      </c>
      <c r="K30" s="8" t="s">
        <v>15</v>
      </c>
    </row>
    <row r="31" spans="1:12" ht="15" thickBot="1" x14ac:dyDescent="0.35"/>
    <row r="32" spans="1:12" x14ac:dyDescent="0.3">
      <c r="A32" s="9" t="s">
        <v>16</v>
      </c>
      <c r="B32" s="10" t="s">
        <v>17</v>
      </c>
      <c r="C32" s="10" t="s">
        <v>18</v>
      </c>
      <c r="K32" s="11" t="s">
        <v>19</v>
      </c>
      <c r="L32" s="11" t="s">
        <v>20</v>
      </c>
    </row>
    <row r="33" spans="1:13" x14ac:dyDescent="0.3">
      <c r="A33" s="12" t="s">
        <v>21</v>
      </c>
      <c r="B33" s="13">
        <v>24</v>
      </c>
      <c r="C33" s="13">
        <v>2</v>
      </c>
      <c r="K33" s="14">
        <v>24</v>
      </c>
      <c r="L33" s="14">
        <v>2</v>
      </c>
    </row>
    <row r="34" spans="1:13" x14ac:dyDescent="0.3">
      <c r="A34" s="13" t="s">
        <v>22</v>
      </c>
      <c r="B34" s="13">
        <v>36</v>
      </c>
      <c r="C34" s="13">
        <v>10</v>
      </c>
      <c r="K34" s="14">
        <v>36</v>
      </c>
      <c r="L34" s="14">
        <v>10</v>
      </c>
    </row>
    <row r="35" spans="1:13" x14ac:dyDescent="0.3">
      <c r="A35" s="13" t="s">
        <v>23</v>
      </c>
      <c r="B35" s="13">
        <v>48</v>
      </c>
      <c r="C35" s="13">
        <v>33</v>
      </c>
      <c r="K35" s="14">
        <v>48</v>
      </c>
      <c r="L35" s="14">
        <v>33</v>
      </c>
    </row>
    <row r="36" spans="1:13" x14ac:dyDescent="0.3">
      <c r="A36" s="13" t="s">
        <v>24</v>
      </c>
      <c r="B36" s="13">
        <v>60</v>
      </c>
      <c r="C36" s="13">
        <v>25</v>
      </c>
      <c r="K36" s="14">
        <v>60</v>
      </c>
      <c r="L36" s="14">
        <v>25</v>
      </c>
    </row>
    <row r="37" spans="1:13" x14ac:dyDescent="0.3">
      <c r="A37" s="13" t="s">
        <v>25</v>
      </c>
      <c r="B37" s="13">
        <v>72</v>
      </c>
      <c r="C37" s="13">
        <v>18</v>
      </c>
      <c r="K37" s="14">
        <v>72</v>
      </c>
      <c r="L37" s="14">
        <v>18</v>
      </c>
    </row>
    <row r="38" spans="1:13" x14ac:dyDescent="0.3">
      <c r="A38" s="13" t="s">
        <v>26</v>
      </c>
      <c r="B38" s="13">
        <v>84</v>
      </c>
      <c r="C38" s="13">
        <v>10</v>
      </c>
      <c r="K38" s="14">
        <v>84</v>
      </c>
      <c r="L38" s="14">
        <v>10</v>
      </c>
    </row>
    <row r="39" spans="1:13" x14ac:dyDescent="0.3">
      <c r="A39" s="13" t="s">
        <v>27</v>
      </c>
      <c r="B39" s="13">
        <v>96</v>
      </c>
      <c r="C39" s="13">
        <v>2</v>
      </c>
      <c r="K39" s="14">
        <v>96</v>
      </c>
      <c r="L39" s="14">
        <v>2</v>
      </c>
    </row>
    <row r="40" spans="1:13" ht="15" thickBot="1" x14ac:dyDescent="0.35">
      <c r="A40" s="13" t="s">
        <v>28</v>
      </c>
      <c r="B40" s="13"/>
      <c r="C40" s="13">
        <f>SUM(C33:C39)</f>
        <v>100</v>
      </c>
      <c r="K40" s="15" t="s">
        <v>29</v>
      </c>
      <c r="L40" s="15">
        <v>0</v>
      </c>
    </row>
    <row r="47" spans="1:13" x14ac:dyDescent="0.3">
      <c r="K47" s="9" t="s">
        <v>16</v>
      </c>
      <c r="L47" s="16" t="s">
        <v>30</v>
      </c>
      <c r="M47" s="10" t="s">
        <v>18</v>
      </c>
    </row>
    <row r="48" spans="1:13" x14ac:dyDescent="0.3">
      <c r="K48" s="12" t="s">
        <v>21</v>
      </c>
      <c r="L48" s="13">
        <f>(12+24)/2</f>
        <v>18</v>
      </c>
      <c r="M48" s="13">
        <v>2</v>
      </c>
    </row>
    <row r="49" spans="11:13" x14ac:dyDescent="0.3">
      <c r="K49" s="13" t="s">
        <v>22</v>
      </c>
      <c r="L49" s="13">
        <f>(24+36)/2</f>
        <v>30</v>
      </c>
      <c r="M49" s="13">
        <v>10</v>
      </c>
    </row>
    <row r="50" spans="11:13" x14ac:dyDescent="0.3">
      <c r="K50" s="13" t="s">
        <v>23</v>
      </c>
      <c r="L50" s="13">
        <f>(36+48)/2</f>
        <v>42</v>
      </c>
      <c r="M50" s="13">
        <v>33</v>
      </c>
    </row>
    <row r="51" spans="11:13" x14ac:dyDescent="0.3">
      <c r="K51" s="13" t="s">
        <v>24</v>
      </c>
      <c r="L51" s="13">
        <f>(48+60)/2</f>
        <v>54</v>
      </c>
      <c r="M51" s="13">
        <v>25</v>
      </c>
    </row>
    <row r="52" spans="11:13" x14ac:dyDescent="0.3">
      <c r="K52" s="13" t="s">
        <v>25</v>
      </c>
      <c r="L52" s="13">
        <f>(60+72)/2</f>
        <v>66</v>
      </c>
      <c r="M52" s="13">
        <v>18</v>
      </c>
    </row>
    <row r="53" spans="11:13" x14ac:dyDescent="0.3">
      <c r="K53" s="13" t="s">
        <v>26</v>
      </c>
      <c r="L53" s="13">
        <f>(72+84)/2</f>
        <v>78</v>
      </c>
      <c r="M53" s="13">
        <v>10</v>
      </c>
    </row>
    <row r="54" spans="11:13" x14ac:dyDescent="0.3">
      <c r="K54" s="13" t="s">
        <v>27</v>
      </c>
      <c r="L54" s="13">
        <f>(84+96)/2</f>
        <v>90</v>
      </c>
      <c r="M54" s="13">
        <v>2</v>
      </c>
    </row>
    <row r="55" spans="11:13" x14ac:dyDescent="0.3">
      <c r="K55" s="13" t="s">
        <v>28</v>
      </c>
      <c r="L55" s="13"/>
      <c r="M55" s="13">
        <f>SUM(M48:M54)</f>
        <v>100</v>
      </c>
    </row>
    <row r="61" spans="11:13" x14ac:dyDescent="0.3">
      <c r="K61" s="16" t="s">
        <v>31</v>
      </c>
      <c r="L61" s="16" t="s">
        <v>32</v>
      </c>
      <c r="M61" s="16" t="s">
        <v>33</v>
      </c>
    </row>
    <row r="62" spans="11:13" x14ac:dyDescent="0.3">
      <c r="K62" s="17">
        <v>12</v>
      </c>
      <c r="L62" s="17">
        <v>0</v>
      </c>
      <c r="M62" s="17">
        <v>100</v>
      </c>
    </row>
    <row r="63" spans="11:13" x14ac:dyDescent="0.3">
      <c r="K63" s="17">
        <v>24</v>
      </c>
      <c r="L63" s="17">
        <v>2</v>
      </c>
      <c r="M63" s="17">
        <f>SUM(M49:M54)</f>
        <v>98</v>
      </c>
    </row>
    <row r="64" spans="11:13" x14ac:dyDescent="0.3">
      <c r="K64" s="17">
        <v>36</v>
      </c>
      <c r="L64" s="17">
        <f>SUM(M48:M49)</f>
        <v>12</v>
      </c>
      <c r="M64" s="17">
        <f>SUM(M50:M54)</f>
        <v>88</v>
      </c>
    </row>
    <row r="65" spans="11:13" x14ac:dyDescent="0.3">
      <c r="K65" s="17">
        <v>48</v>
      </c>
      <c r="L65" s="17">
        <f>SUM(M48:M50)</f>
        <v>45</v>
      </c>
      <c r="M65" s="17">
        <f>SUM(M51:M54)</f>
        <v>55</v>
      </c>
    </row>
    <row r="66" spans="11:13" x14ac:dyDescent="0.3">
      <c r="K66" s="17">
        <v>60</v>
      </c>
      <c r="L66" s="17">
        <f>SUM(M48:M51)</f>
        <v>70</v>
      </c>
      <c r="M66" s="17">
        <f>SUM(M52:M54)</f>
        <v>30</v>
      </c>
    </row>
    <row r="67" spans="11:13" x14ac:dyDescent="0.3">
      <c r="K67" s="17">
        <v>72</v>
      </c>
      <c r="L67" s="17">
        <f>SUM(M48:M52)</f>
        <v>88</v>
      </c>
      <c r="M67" s="17">
        <f>SUM(M53:M54)</f>
        <v>12</v>
      </c>
    </row>
    <row r="68" spans="11:13" x14ac:dyDescent="0.3">
      <c r="K68" s="17">
        <v>84</v>
      </c>
      <c r="L68" s="17">
        <f>SUM(M48:M53)</f>
        <v>98</v>
      </c>
      <c r="M68" s="17">
        <v>2</v>
      </c>
    </row>
    <row r="69" spans="11:13" x14ac:dyDescent="0.3">
      <c r="K69" s="17">
        <v>96</v>
      </c>
      <c r="L69" s="17">
        <f>SUM(M48:M54)</f>
        <v>100</v>
      </c>
      <c r="M69" s="17">
        <v>0</v>
      </c>
    </row>
    <row r="88" spans="1:6" x14ac:dyDescent="0.3">
      <c r="A88" s="5" t="s">
        <v>34</v>
      </c>
      <c r="B88" s="5"/>
      <c r="C88" s="5"/>
      <c r="D88" s="5"/>
      <c r="E88" s="5"/>
      <c r="F88" s="5"/>
    </row>
    <row r="90" spans="1:6" x14ac:dyDescent="0.3">
      <c r="A90" s="9" t="s">
        <v>16</v>
      </c>
      <c r="B90" s="16" t="s">
        <v>35</v>
      </c>
      <c r="C90" s="10" t="s">
        <v>36</v>
      </c>
      <c r="D90" s="16" t="s">
        <v>37</v>
      </c>
      <c r="E90" s="18" t="s">
        <v>38</v>
      </c>
    </row>
    <row r="91" spans="1:6" x14ac:dyDescent="0.3">
      <c r="A91" s="12" t="s">
        <v>21</v>
      </c>
      <c r="B91" s="13">
        <f>(12+24)/2</f>
        <v>18</v>
      </c>
      <c r="C91" s="13">
        <v>2</v>
      </c>
      <c r="D91" s="13">
        <f>B91*C91</f>
        <v>36</v>
      </c>
      <c r="E91" s="17">
        <v>2</v>
      </c>
    </row>
    <row r="92" spans="1:6" x14ac:dyDescent="0.3">
      <c r="A92" s="13" t="s">
        <v>22</v>
      </c>
      <c r="B92" s="13">
        <f>(24+36)/2</f>
        <v>30</v>
      </c>
      <c r="C92" s="13">
        <v>10</v>
      </c>
      <c r="D92" s="13">
        <f>B92*C92</f>
        <v>300</v>
      </c>
      <c r="E92" s="17">
        <v>12</v>
      </c>
    </row>
    <row r="93" spans="1:6" x14ac:dyDescent="0.3">
      <c r="A93" s="13" t="s">
        <v>23</v>
      </c>
      <c r="B93" s="13">
        <f>(36+48)/2</f>
        <v>42</v>
      </c>
      <c r="C93" s="13">
        <v>33</v>
      </c>
      <c r="D93" s="13">
        <f t="shared" ref="D93:D97" si="0">B93*C93</f>
        <v>1386</v>
      </c>
      <c r="E93" s="17">
        <v>45</v>
      </c>
    </row>
    <row r="94" spans="1:6" x14ac:dyDescent="0.3">
      <c r="A94" s="19" t="s">
        <v>24</v>
      </c>
      <c r="B94" s="19">
        <f>(48+60)/2</f>
        <v>54</v>
      </c>
      <c r="C94" s="19">
        <v>25</v>
      </c>
      <c r="D94" s="19">
        <f t="shared" si="0"/>
        <v>1350</v>
      </c>
      <c r="E94" s="20">
        <v>70</v>
      </c>
    </row>
    <row r="95" spans="1:6" x14ac:dyDescent="0.3">
      <c r="A95" s="13" t="s">
        <v>25</v>
      </c>
      <c r="B95" s="13">
        <f>(60+72)/2</f>
        <v>66</v>
      </c>
      <c r="C95" s="13">
        <v>18</v>
      </c>
      <c r="D95" s="13">
        <f t="shared" si="0"/>
        <v>1188</v>
      </c>
      <c r="E95" s="17">
        <v>88</v>
      </c>
    </row>
    <row r="96" spans="1:6" x14ac:dyDescent="0.3">
      <c r="A96" s="13" t="s">
        <v>26</v>
      </c>
      <c r="B96" s="13">
        <f>(72+84)/2</f>
        <v>78</v>
      </c>
      <c r="C96" s="13">
        <v>10</v>
      </c>
      <c r="D96" s="13">
        <f t="shared" si="0"/>
        <v>780</v>
      </c>
      <c r="E96" s="17">
        <v>98</v>
      </c>
    </row>
    <row r="97" spans="1:5" x14ac:dyDescent="0.3">
      <c r="A97" s="13" t="s">
        <v>27</v>
      </c>
      <c r="B97" s="13">
        <f>(84+96)/2</f>
        <v>90</v>
      </c>
      <c r="C97" s="13">
        <v>2</v>
      </c>
      <c r="D97" s="13">
        <f t="shared" si="0"/>
        <v>180</v>
      </c>
      <c r="E97" s="17">
        <v>100</v>
      </c>
    </row>
    <row r="98" spans="1:5" x14ac:dyDescent="0.3">
      <c r="A98" s="13" t="s">
        <v>28</v>
      </c>
      <c r="B98" s="13"/>
      <c r="C98" s="13">
        <f>SUM(C91:C97)</f>
        <v>100</v>
      </c>
      <c r="D98" s="13">
        <f>SUM(D91:D97)</f>
        <v>5220</v>
      </c>
      <c r="E98" s="17"/>
    </row>
    <row r="100" spans="1:5" x14ac:dyDescent="0.3">
      <c r="A100" t="s">
        <v>1</v>
      </c>
      <c r="B100">
        <f>D98/C98</f>
        <v>52.2</v>
      </c>
    </row>
    <row r="101" spans="1:5" x14ac:dyDescent="0.3">
      <c r="A101" t="s">
        <v>2</v>
      </c>
      <c r="B101">
        <f>48+((50-45)/25)*12</f>
        <v>50.4</v>
      </c>
    </row>
    <row r="102" spans="1:5" x14ac:dyDescent="0.3">
      <c r="A102" t="s">
        <v>4</v>
      </c>
    </row>
    <row r="103" spans="1:5" x14ac:dyDescent="0.3">
      <c r="A10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ashik</dc:creator>
  <cp:lastModifiedBy>md ashik</cp:lastModifiedBy>
  <dcterms:created xsi:type="dcterms:W3CDTF">2023-01-17T15:48:00Z</dcterms:created>
  <dcterms:modified xsi:type="dcterms:W3CDTF">2023-01-17T15:49:17Z</dcterms:modified>
</cp:coreProperties>
</file>