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a\"/>
    </mc:Choice>
  </mc:AlternateContent>
  <bookViews>
    <workbookView xWindow="0" yWindow="0" windowWidth="23040" windowHeight="9072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" i="1" l="1"/>
  <c r="R53" i="1" s="1"/>
  <c r="B53" i="1"/>
  <c r="N52" i="1"/>
  <c r="Q52" i="1" s="1"/>
  <c r="B52" i="1"/>
  <c r="N51" i="1"/>
  <c r="P51" i="1" s="1"/>
  <c r="B51" i="1"/>
  <c r="N50" i="1"/>
  <c r="O50" i="1" s="1"/>
  <c r="B50" i="1"/>
  <c r="S49" i="1"/>
  <c r="N49" i="1"/>
  <c r="R49" i="1" s="1"/>
  <c r="B49" i="1"/>
  <c r="R48" i="1"/>
  <c r="N48" i="1"/>
  <c r="S48" i="1" s="1"/>
  <c r="B48" i="1"/>
  <c r="Q47" i="1"/>
  <c r="N47" i="1"/>
  <c r="S47" i="1" s="1"/>
  <c r="B47" i="1"/>
  <c r="P46" i="1"/>
  <c r="N46" i="1"/>
  <c r="S46" i="1" s="1"/>
  <c r="B46" i="1"/>
  <c r="R45" i="1"/>
  <c r="O45" i="1"/>
  <c r="N45" i="1"/>
  <c r="Q45" i="1" s="1"/>
  <c r="B45" i="1"/>
  <c r="N44" i="1"/>
  <c r="P44" i="1" s="1"/>
  <c r="B44" i="1"/>
  <c r="P43" i="1"/>
  <c r="N43" i="1"/>
  <c r="O43" i="1" s="1"/>
  <c r="B43" i="1"/>
  <c r="R42" i="1"/>
  <c r="O42" i="1"/>
  <c r="N42" i="1"/>
  <c r="S42" i="1" s="1"/>
  <c r="B42" i="1"/>
  <c r="S41" i="1"/>
  <c r="N41" i="1"/>
  <c r="R41" i="1" s="1"/>
  <c r="B41" i="1"/>
  <c r="S40" i="1"/>
  <c r="R40" i="1"/>
  <c r="Q40" i="1"/>
  <c r="P40" i="1"/>
  <c r="N40" i="1"/>
  <c r="O40" i="1" s="1"/>
  <c r="B40" i="1"/>
  <c r="S39" i="1"/>
  <c r="R39" i="1"/>
  <c r="Q39" i="1"/>
  <c r="P39" i="1"/>
  <c r="O39" i="1"/>
  <c r="N39" i="1"/>
  <c r="B39" i="1"/>
  <c r="S38" i="1"/>
  <c r="R38" i="1"/>
  <c r="Q38" i="1"/>
  <c r="P38" i="1"/>
  <c r="N38" i="1"/>
  <c r="O38" i="1" s="1"/>
  <c r="B38" i="1"/>
  <c r="R37" i="1"/>
  <c r="Q37" i="1"/>
  <c r="P37" i="1"/>
  <c r="O37" i="1"/>
  <c r="N37" i="1"/>
  <c r="S37" i="1" s="1"/>
  <c r="B37" i="1"/>
  <c r="O36" i="1"/>
  <c r="N36" i="1"/>
  <c r="P36" i="1" s="1"/>
  <c r="B36" i="1"/>
  <c r="N35" i="1"/>
  <c r="O35" i="1" s="1"/>
  <c r="B35" i="1"/>
  <c r="N34" i="1"/>
  <c r="S34" i="1" s="1"/>
  <c r="B34" i="1"/>
  <c r="S33" i="1"/>
  <c r="N33" i="1"/>
  <c r="R33" i="1" s="1"/>
  <c r="B33" i="1"/>
  <c r="S32" i="1"/>
  <c r="R32" i="1"/>
  <c r="Q32" i="1"/>
  <c r="P32" i="1"/>
  <c r="N32" i="1"/>
  <c r="O32" i="1" s="1"/>
  <c r="B32" i="1"/>
  <c r="S31" i="1"/>
  <c r="R31" i="1"/>
  <c r="Q31" i="1"/>
  <c r="P31" i="1"/>
  <c r="O31" i="1"/>
  <c r="N31" i="1"/>
  <c r="B31" i="1"/>
  <c r="S30" i="1"/>
  <c r="R30" i="1"/>
  <c r="Q30" i="1"/>
  <c r="P30" i="1"/>
  <c r="N30" i="1"/>
  <c r="O30" i="1" s="1"/>
  <c r="B30" i="1"/>
  <c r="R29" i="1"/>
  <c r="Q29" i="1"/>
  <c r="P29" i="1"/>
  <c r="O29" i="1"/>
  <c r="N29" i="1"/>
  <c r="S29" i="1" s="1"/>
  <c r="B29" i="1"/>
  <c r="O28" i="1"/>
  <c r="N28" i="1"/>
  <c r="P28" i="1" s="1"/>
  <c r="B28" i="1"/>
  <c r="N27" i="1"/>
  <c r="O27" i="1" s="1"/>
  <c r="B27" i="1"/>
  <c r="N26" i="1"/>
  <c r="S26" i="1" s="1"/>
  <c r="B26" i="1"/>
  <c r="S25" i="1"/>
  <c r="N25" i="1"/>
  <c r="R25" i="1" s="1"/>
  <c r="B25" i="1"/>
  <c r="S24" i="1"/>
  <c r="R24" i="1"/>
  <c r="P24" i="1"/>
  <c r="N24" i="1"/>
  <c r="Q24" i="1" s="1"/>
  <c r="B24" i="1"/>
  <c r="F24" i="1" s="1"/>
  <c r="S23" i="1"/>
  <c r="R23" i="1"/>
  <c r="P23" i="1"/>
  <c r="N23" i="1"/>
  <c r="Q23" i="1" s="1"/>
  <c r="B23" i="1"/>
  <c r="S22" i="1"/>
  <c r="R22" i="1"/>
  <c r="P22" i="1"/>
  <c r="N22" i="1"/>
  <c r="Q22" i="1" s="1"/>
  <c r="B22" i="1"/>
  <c r="S21" i="1"/>
  <c r="R21" i="1"/>
  <c r="P21" i="1"/>
  <c r="N21" i="1"/>
  <c r="Q21" i="1" s="1"/>
  <c r="F21" i="1"/>
  <c r="B21" i="1"/>
  <c r="S20" i="1"/>
  <c r="R20" i="1"/>
  <c r="P20" i="1"/>
  <c r="N20" i="1"/>
  <c r="Q20" i="1" s="1"/>
  <c r="B20" i="1"/>
  <c r="F23" i="1" s="1"/>
  <c r="S19" i="1"/>
  <c r="R19" i="1"/>
  <c r="Q19" i="1"/>
  <c r="P19" i="1"/>
  <c r="O19" i="1"/>
  <c r="N19" i="1"/>
  <c r="B19" i="1"/>
  <c r="S18" i="1"/>
  <c r="R18" i="1"/>
  <c r="Q18" i="1"/>
  <c r="P18" i="1"/>
  <c r="N18" i="1"/>
  <c r="O18" i="1" s="1"/>
  <c r="B18" i="1"/>
  <c r="S17" i="1"/>
  <c r="R17" i="1"/>
  <c r="Q17" i="1"/>
  <c r="P17" i="1"/>
  <c r="O17" i="1"/>
  <c r="N17" i="1"/>
  <c r="B17" i="1"/>
  <c r="O16" i="1"/>
  <c r="N16" i="1"/>
  <c r="P16" i="1" s="1"/>
  <c r="B16" i="1"/>
  <c r="N15" i="1"/>
  <c r="S15" i="1" s="1"/>
  <c r="B15" i="1"/>
  <c r="N14" i="1"/>
  <c r="S14" i="1" s="1"/>
  <c r="B14" i="1"/>
  <c r="S13" i="1"/>
  <c r="N13" i="1"/>
  <c r="R13" i="1" s="1"/>
  <c r="B13" i="1"/>
  <c r="S12" i="1"/>
  <c r="R12" i="1"/>
  <c r="P12" i="1"/>
  <c r="N12" i="1"/>
  <c r="Q12" i="1" s="1"/>
  <c r="B12" i="1"/>
  <c r="S11" i="1"/>
  <c r="R11" i="1"/>
  <c r="Q11" i="1"/>
  <c r="P11" i="1"/>
  <c r="O11" i="1"/>
  <c r="N11" i="1"/>
  <c r="B11" i="1"/>
  <c r="S10" i="1"/>
  <c r="R10" i="1"/>
  <c r="Q10" i="1"/>
  <c r="P10" i="1"/>
  <c r="N10" i="1"/>
  <c r="O10" i="1" s="1"/>
  <c r="B10" i="1"/>
  <c r="S9" i="1"/>
  <c r="R9" i="1"/>
  <c r="Q9" i="1"/>
  <c r="P9" i="1"/>
  <c r="O9" i="1"/>
  <c r="N9" i="1"/>
  <c r="B9" i="1"/>
  <c r="O8" i="1"/>
  <c r="N8" i="1"/>
  <c r="R8" i="1" s="1"/>
  <c r="B8" i="1"/>
  <c r="N7" i="1"/>
  <c r="O7" i="1" s="1"/>
  <c r="B7" i="1"/>
  <c r="N6" i="1"/>
  <c r="S6" i="1" s="1"/>
  <c r="B6" i="1"/>
  <c r="S5" i="1"/>
  <c r="N5" i="1"/>
  <c r="R5" i="1" s="1"/>
  <c r="B5" i="1"/>
  <c r="S4" i="1"/>
  <c r="R4" i="1"/>
  <c r="N4" i="1"/>
  <c r="Q4" i="1" s="1"/>
  <c r="B4" i="1"/>
  <c r="F22" i="1" s="1"/>
  <c r="S3" i="1"/>
  <c r="R3" i="1"/>
  <c r="Q3" i="1"/>
  <c r="P3" i="1"/>
  <c r="O3" i="1"/>
  <c r="N3" i="1"/>
  <c r="B3" i="1"/>
  <c r="P8" i="1" l="1"/>
  <c r="O14" i="1"/>
  <c r="O13" i="1"/>
  <c r="P14" i="1"/>
  <c r="Q15" i="1"/>
  <c r="R16" i="1"/>
  <c r="R54" i="1" s="1"/>
  <c r="O57" i="1" s="1"/>
  <c r="O25" i="1"/>
  <c r="P26" i="1"/>
  <c r="Q27" i="1"/>
  <c r="R28" i="1"/>
  <c r="O33" i="1"/>
  <c r="P34" i="1"/>
  <c r="Q35" i="1"/>
  <c r="R36" i="1"/>
  <c r="O41" i="1"/>
  <c r="P42" i="1"/>
  <c r="Q43" i="1"/>
  <c r="R44" i="1"/>
  <c r="S45" i="1"/>
  <c r="O49" i="1"/>
  <c r="P50" i="1"/>
  <c r="Q51" i="1"/>
  <c r="R52" i="1"/>
  <c r="S53" i="1"/>
  <c r="O4" i="1"/>
  <c r="O54" i="1" s="1"/>
  <c r="P5" i="1"/>
  <c r="Q6" i="1"/>
  <c r="R7" i="1"/>
  <c r="S8" i="1"/>
  <c r="O12" i="1"/>
  <c r="P13" i="1"/>
  <c r="Q14" i="1"/>
  <c r="R15" i="1"/>
  <c r="S16" i="1"/>
  <c r="O20" i="1"/>
  <c r="O21" i="1"/>
  <c r="O22" i="1"/>
  <c r="O23" i="1"/>
  <c r="O24" i="1"/>
  <c r="P25" i="1"/>
  <c r="Q26" i="1"/>
  <c r="R27" i="1"/>
  <c r="S28" i="1"/>
  <c r="P33" i="1"/>
  <c r="Q34" i="1"/>
  <c r="R35" i="1"/>
  <c r="S36" i="1"/>
  <c r="P41" i="1"/>
  <c r="Q42" i="1"/>
  <c r="R43" i="1"/>
  <c r="S44" i="1"/>
  <c r="O48" i="1"/>
  <c r="P49" i="1"/>
  <c r="Q50" i="1"/>
  <c r="R51" i="1"/>
  <c r="S52" i="1"/>
  <c r="O47" i="1"/>
  <c r="P48" i="1"/>
  <c r="Q49" i="1"/>
  <c r="R50" i="1"/>
  <c r="S51" i="1"/>
  <c r="O15" i="1"/>
  <c r="O6" i="1"/>
  <c r="P7" i="1"/>
  <c r="Q8" i="1"/>
  <c r="P15" i="1"/>
  <c r="Q16" i="1"/>
  <c r="O26" i="1"/>
  <c r="P27" i="1"/>
  <c r="Q28" i="1"/>
  <c r="O34" i="1"/>
  <c r="P35" i="1"/>
  <c r="Q36" i="1"/>
  <c r="Q44" i="1"/>
  <c r="O5" i="1"/>
  <c r="P6" i="1"/>
  <c r="Q7" i="1"/>
  <c r="P4" i="1"/>
  <c r="P54" i="1" s="1"/>
  <c r="Q5" i="1"/>
  <c r="Q54" i="1" s="1"/>
  <c r="R6" i="1"/>
  <c r="S7" i="1"/>
  <c r="S54" i="1" s="1"/>
  <c r="O58" i="1" s="1"/>
  <c r="Q13" i="1"/>
  <c r="R14" i="1"/>
  <c r="Q25" i="1"/>
  <c r="R26" i="1"/>
  <c r="S27" i="1"/>
  <c r="Q33" i="1"/>
  <c r="R34" i="1"/>
  <c r="S35" i="1"/>
  <c r="Q41" i="1"/>
  <c r="S43" i="1"/>
  <c r="O46" i="1"/>
  <c r="P47" i="1"/>
  <c r="Q48" i="1"/>
  <c r="S50" i="1"/>
  <c r="O53" i="1"/>
  <c r="O44" i="1"/>
  <c r="P45" i="1"/>
  <c r="Q46" i="1"/>
  <c r="R47" i="1"/>
  <c r="O52" i="1"/>
  <c r="P53" i="1"/>
  <c r="R46" i="1"/>
  <c r="O51" i="1"/>
  <c r="P52" i="1"/>
  <c r="Q53" i="1"/>
</calcChain>
</file>

<file path=xl/sharedStrings.xml><?xml version="1.0" encoding="utf-8"?>
<sst xmlns="http://schemas.openxmlformats.org/spreadsheetml/2006/main" count="21" uniqueCount="19">
  <si>
    <t>X</t>
  </si>
  <si>
    <t xml:space="preserve">P(X) </t>
  </si>
  <si>
    <t xml:space="preserve">(iii) </t>
  </si>
  <si>
    <t>X.P(X)</t>
  </si>
  <si>
    <t>M1</t>
  </si>
  <si>
    <t>M2</t>
  </si>
  <si>
    <t>M3</t>
  </si>
  <si>
    <t>M4</t>
  </si>
  <si>
    <t>(i)</t>
  </si>
  <si>
    <t xml:space="preserve">(ii) </t>
  </si>
  <si>
    <t xml:space="preserve">P(X = 35) </t>
  </si>
  <si>
    <t>P(X &lt;= 20)</t>
  </si>
  <si>
    <t xml:space="preserve">P(X &gt; 15) </t>
  </si>
  <si>
    <t>P(20 &lt; X &lt; 45)</t>
  </si>
  <si>
    <t xml:space="preserve">Total </t>
  </si>
  <si>
    <t xml:space="preserve">(iv) </t>
  </si>
  <si>
    <t>Skewness, gamma1</t>
  </si>
  <si>
    <t xml:space="preserve">Kurtossis, beta2 </t>
  </si>
  <si>
    <t xml:space="preserve">platykartic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</si>
</sst>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/>
    <xf numFmtId="0" fontId="5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Probability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[1]Q.5!$A$3:$A$53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[1]Q.5!$B$3:$B$53</c:f>
              <c:numCache>
                <c:formatCode>General</c:formatCode>
                <c:ptCount val="51"/>
                <c:pt idx="0">
                  <c:v>1.2676506002282335E-20</c:v>
                </c:pt>
                <c:pt idx="1">
                  <c:v>9.5073795017117106E-19</c:v>
                </c:pt>
                <c:pt idx="2">
                  <c:v>3.4939619668790754E-17</c:v>
                </c:pt>
                <c:pt idx="3">
                  <c:v>8.3855087205096689E-16</c:v>
                </c:pt>
                <c:pt idx="4">
                  <c:v>1.4779459119898525E-14</c:v>
                </c:pt>
                <c:pt idx="5">
                  <c:v>2.0395653585459816E-13</c:v>
                </c:pt>
                <c:pt idx="6">
                  <c:v>2.2945110283642206E-12</c:v>
                </c:pt>
                <c:pt idx="7">
                  <c:v>2.1633961124577119E-11</c:v>
                </c:pt>
                <c:pt idx="8">
                  <c:v>1.744238115669023E-10</c:v>
                </c:pt>
                <c:pt idx="9">
                  <c:v>1.2209666809683165E-9</c:v>
                </c:pt>
                <c:pt idx="10">
                  <c:v>7.5089450879551504E-9</c:v>
                </c:pt>
                <c:pt idx="11">
                  <c:v>4.0957882297937133E-8</c:v>
                </c:pt>
                <c:pt idx="12">
                  <c:v>1.9966967620244384E-7</c:v>
                </c:pt>
                <c:pt idx="13">
                  <c:v>8.7547473411840246E-7</c:v>
                </c:pt>
                <c:pt idx="14">
                  <c:v>3.4706319816836722E-6</c:v>
                </c:pt>
                <c:pt idx="15">
                  <c:v>1.2494275134061228E-5</c:v>
                </c:pt>
                <c:pt idx="16">
                  <c:v>4.0996840283638554E-5</c:v>
                </c:pt>
                <c:pt idx="17">
                  <c:v>1.2299052085091563E-4</c:v>
                </c:pt>
                <c:pt idx="18">
                  <c:v>3.3822393234001662E-4</c:v>
                </c:pt>
                <c:pt idx="19">
                  <c:v>8.5446046064846428E-4</c:v>
                </c:pt>
                <c:pt idx="20">
                  <c:v>1.986620571007684E-3</c:v>
                </c:pt>
                <c:pt idx="21">
                  <c:v>4.2570440807307413E-3</c:v>
                </c:pt>
                <c:pt idx="22">
                  <c:v>8.4173371596267012E-3</c:v>
                </c:pt>
                <c:pt idx="23">
                  <c:v>1.5370789595840064E-2</c:v>
                </c:pt>
                <c:pt idx="24">
                  <c:v>2.5938207442980088E-2</c:v>
                </c:pt>
                <c:pt idx="25">
                  <c:v>4.0463603611048948E-2</c:v>
                </c:pt>
                <c:pt idx="26">
                  <c:v>5.8360966746705253E-2</c:v>
                </c:pt>
                <c:pt idx="27">
                  <c:v>7.7814622328940292E-2</c:v>
                </c:pt>
                <c:pt idx="28">
                  <c:v>9.5878731083872876E-2</c:v>
                </c:pt>
                <c:pt idx="29">
                  <c:v>0.10910338364716567</c:v>
                </c:pt>
                <c:pt idx="30">
                  <c:v>0.11455855282952399</c:v>
                </c:pt>
                <c:pt idx="31">
                  <c:v>0.11086311564147482</c:v>
                </c:pt>
                <c:pt idx="32">
                  <c:v>9.8737462368188561E-2</c:v>
                </c:pt>
                <c:pt idx="33">
                  <c:v>8.0785196483063329E-2</c:v>
                </c:pt>
                <c:pt idx="34">
                  <c:v>6.0588897362297466E-2</c:v>
                </c:pt>
                <c:pt idx="35">
                  <c:v>4.1546672477004012E-2</c:v>
                </c:pt>
                <c:pt idx="36">
                  <c:v>2.596667029812751E-2</c:v>
                </c:pt>
                <c:pt idx="37">
                  <c:v>1.4737839898937226E-2</c:v>
                </c:pt>
                <c:pt idx="38">
                  <c:v>7.5628388955072626E-3</c:v>
                </c:pt>
                <c:pt idx="39">
                  <c:v>3.4905410286956537E-3</c:v>
                </c:pt>
                <c:pt idx="40">
                  <c:v>1.4398481743369603E-3</c:v>
                </c:pt>
                <c:pt idx="41">
                  <c:v>5.2677372231839988E-4</c:v>
                </c:pt>
                <c:pt idx="42">
                  <c:v>1.6932012503091434E-4</c:v>
                </c:pt>
                <c:pt idx="43">
                  <c:v>4.7252127915604095E-5</c:v>
                </c:pt>
                <c:pt idx="44">
                  <c:v>1.1276075979860058E-5</c:v>
                </c:pt>
                <c:pt idx="45">
                  <c:v>2.2552151959720124E-6</c:v>
                </c:pt>
                <c:pt idx="46">
                  <c:v>3.6769812977804516E-7</c:v>
                </c:pt>
                <c:pt idx="47">
                  <c:v>4.6940186780175838E-8</c:v>
                </c:pt>
                <c:pt idx="48">
                  <c:v>4.4006425106414753E-9</c:v>
                </c:pt>
                <c:pt idx="49">
                  <c:v>2.6942709248825439E-10</c:v>
                </c:pt>
                <c:pt idx="50">
                  <c:v>8.0828127746476279E-12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E8-41BE-A31D-848598EE0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682863"/>
        <c:axId val="156961023"/>
      </c:scatterChart>
      <c:valAx>
        <c:axId val="197868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1023"/>
        <c:crosses val="autoZero"/>
        <c:crossBetween val="midCat"/>
      </c:valAx>
      <c:valAx>
        <c:axId val="1569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8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167640</xdr:rowOff>
    </xdr:from>
    <xdr:to>
      <xdr:col>11</xdr:col>
      <xdr:colOff>38100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A2976-0728-7C08-5C42-BF41AE651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.1"/>
      <sheetName val="Q.2"/>
      <sheetName val="Q.3"/>
      <sheetName val="Q.4"/>
      <sheetName val="Q.5"/>
      <sheetName val="Q.6"/>
      <sheetName val="Q.7"/>
      <sheetName val="Q.8"/>
      <sheetName val="Q.9"/>
    </sheetNames>
    <sheetDataSet>
      <sheetData sheetId="0"/>
      <sheetData sheetId="1"/>
      <sheetData sheetId="2"/>
      <sheetData sheetId="3"/>
      <sheetData sheetId="4">
        <row r="3">
          <cell r="A3">
            <v>0</v>
          </cell>
          <cell r="B3">
            <v>1.2676506002282335E-20</v>
          </cell>
        </row>
        <row r="4">
          <cell r="A4">
            <v>1</v>
          </cell>
          <cell r="B4">
            <v>9.5073795017117106E-19</v>
          </cell>
        </row>
        <row r="5">
          <cell r="A5">
            <v>2</v>
          </cell>
          <cell r="B5">
            <v>3.4939619668790754E-17</v>
          </cell>
        </row>
        <row r="6">
          <cell r="A6">
            <v>3</v>
          </cell>
          <cell r="B6">
            <v>8.3855087205096689E-16</v>
          </cell>
        </row>
        <row r="7">
          <cell r="A7">
            <v>4</v>
          </cell>
          <cell r="B7">
            <v>1.4779459119898525E-14</v>
          </cell>
        </row>
        <row r="8">
          <cell r="A8">
            <v>5</v>
          </cell>
          <cell r="B8">
            <v>2.0395653585459816E-13</v>
          </cell>
        </row>
        <row r="9">
          <cell r="A9">
            <v>6</v>
          </cell>
          <cell r="B9">
            <v>2.2945110283642206E-12</v>
          </cell>
        </row>
        <row r="10">
          <cell r="A10">
            <v>7</v>
          </cell>
          <cell r="B10">
            <v>2.1633961124577119E-11</v>
          </cell>
        </row>
        <row r="11">
          <cell r="A11">
            <v>8</v>
          </cell>
          <cell r="B11">
            <v>1.744238115669023E-10</v>
          </cell>
        </row>
        <row r="12">
          <cell r="A12">
            <v>9</v>
          </cell>
          <cell r="B12">
            <v>1.2209666809683165E-9</v>
          </cell>
        </row>
        <row r="13">
          <cell r="A13">
            <v>10</v>
          </cell>
          <cell r="B13">
            <v>7.5089450879551504E-9</v>
          </cell>
        </row>
        <row r="14">
          <cell r="A14">
            <v>11</v>
          </cell>
          <cell r="B14">
            <v>4.0957882297937133E-8</v>
          </cell>
        </row>
        <row r="15">
          <cell r="A15">
            <v>12</v>
          </cell>
          <cell r="B15">
            <v>1.9966967620244384E-7</v>
          </cell>
        </row>
        <row r="16">
          <cell r="A16">
            <v>13</v>
          </cell>
          <cell r="B16">
            <v>8.7547473411840246E-7</v>
          </cell>
        </row>
        <row r="17">
          <cell r="A17">
            <v>14</v>
          </cell>
          <cell r="B17">
            <v>3.4706319816836722E-6</v>
          </cell>
        </row>
        <row r="18">
          <cell r="A18">
            <v>15</v>
          </cell>
          <cell r="B18">
            <v>1.2494275134061228E-5</v>
          </cell>
        </row>
        <row r="19">
          <cell r="A19">
            <v>16</v>
          </cell>
          <cell r="B19">
            <v>4.0996840283638554E-5</v>
          </cell>
        </row>
        <row r="20">
          <cell r="A20">
            <v>17</v>
          </cell>
          <cell r="B20">
            <v>1.2299052085091563E-4</v>
          </cell>
        </row>
        <row r="21">
          <cell r="A21">
            <v>18</v>
          </cell>
          <cell r="B21">
            <v>3.3822393234001662E-4</v>
          </cell>
        </row>
        <row r="22">
          <cell r="A22">
            <v>19</v>
          </cell>
          <cell r="B22">
            <v>8.5446046064846428E-4</v>
          </cell>
        </row>
        <row r="23">
          <cell r="A23">
            <v>20</v>
          </cell>
          <cell r="B23">
            <v>1.986620571007684E-3</v>
          </cell>
        </row>
        <row r="24">
          <cell r="A24">
            <v>21</v>
          </cell>
          <cell r="B24">
            <v>4.2570440807307413E-3</v>
          </cell>
        </row>
        <row r="25">
          <cell r="A25">
            <v>22</v>
          </cell>
          <cell r="B25">
            <v>8.4173371596267012E-3</v>
          </cell>
        </row>
        <row r="26">
          <cell r="A26">
            <v>23</v>
          </cell>
          <cell r="B26">
            <v>1.5370789595840064E-2</v>
          </cell>
        </row>
        <row r="27">
          <cell r="A27">
            <v>24</v>
          </cell>
          <cell r="B27">
            <v>2.5938207442980088E-2</v>
          </cell>
        </row>
        <row r="28">
          <cell r="A28">
            <v>25</v>
          </cell>
          <cell r="B28">
            <v>4.0463603611048948E-2</v>
          </cell>
        </row>
        <row r="29">
          <cell r="A29">
            <v>26</v>
          </cell>
          <cell r="B29">
            <v>5.8360966746705253E-2</v>
          </cell>
        </row>
        <row r="30">
          <cell r="A30">
            <v>27</v>
          </cell>
          <cell r="B30">
            <v>7.7814622328940292E-2</v>
          </cell>
        </row>
        <row r="31">
          <cell r="A31">
            <v>28</v>
          </cell>
          <cell r="B31">
            <v>9.5878731083872876E-2</v>
          </cell>
        </row>
        <row r="32">
          <cell r="A32">
            <v>29</v>
          </cell>
          <cell r="B32">
            <v>0.10910338364716567</v>
          </cell>
        </row>
        <row r="33">
          <cell r="A33">
            <v>30</v>
          </cell>
          <cell r="B33">
            <v>0.11455855282952399</v>
          </cell>
        </row>
        <row r="34">
          <cell r="A34">
            <v>31</v>
          </cell>
          <cell r="B34">
            <v>0.11086311564147482</v>
          </cell>
        </row>
        <row r="35">
          <cell r="A35">
            <v>32</v>
          </cell>
          <cell r="B35">
            <v>9.8737462368188561E-2</v>
          </cell>
        </row>
        <row r="36">
          <cell r="A36">
            <v>33</v>
          </cell>
          <cell r="B36">
            <v>8.0785196483063329E-2</v>
          </cell>
        </row>
        <row r="37">
          <cell r="A37">
            <v>34</v>
          </cell>
          <cell r="B37">
            <v>6.0588897362297466E-2</v>
          </cell>
        </row>
        <row r="38">
          <cell r="A38">
            <v>35</v>
          </cell>
          <cell r="B38">
            <v>4.1546672477004012E-2</v>
          </cell>
        </row>
        <row r="39">
          <cell r="A39">
            <v>36</v>
          </cell>
          <cell r="B39">
            <v>2.596667029812751E-2</v>
          </cell>
        </row>
        <row r="40">
          <cell r="A40">
            <v>37</v>
          </cell>
          <cell r="B40">
            <v>1.4737839898937226E-2</v>
          </cell>
        </row>
        <row r="41">
          <cell r="A41">
            <v>38</v>
          </cell>
          <cell r="B41">
            <v>7.5628388955072626E-3</v>
          </cell>
        </row>
        <row r="42">
          <cell r="A42">
            <v>39</v>
          </cell>
          <cell r="B42">
            <v>3.4905410286956537E-3</v>
          </cell>
        </row>
        <row r="43">
          <cell r="A43">
            <v>40</v>
          </cell>
          <cell r="B43">
            <v>1.4398481743369603E-3</v>
          </cell>
        </row>
        <row r="44">
          <cell r="A44">
            <v>41</v>
          </cell>
          <cell r="B44">
            <v>5.2677372231839988E-4</v>
          </cell>
        </row>
        <row r="45">
          <cell r="A45">
            <v>42</v>
          </cell>
          <cell r="B45">
            <v>1.6932012503091434E-4</v>
          </cell>
        </row>
        <row r="46">
          <cell r="A46">
            <v>43</v>
          </cell>
          <cell r="B46">
            <v>4.7252127915604095E-5</v>
          </cell>
        </row>
        <row r="47">
          <cell r="A47">
            <v>44</v>
          </cell>
          <cell r="B47">
            <v>1.1276075979860058E-5</v>
          </cell>
        </row>
        <row r="48">
          <cell r="A48">
            <v>45</v>
          </cell>
          <cell r="B48">
            <v>2.2552151959720124E-6</v>
          </cell>
        </row>
        <row r="49">
          <cell r="A49">
            <v>46</v>
          </cell>
          <cell r="B49">
            <v>3.6769812977804516E-7</v>
          </cell>
        </row>
        <row r="50">
          <cell r="A50">
            <v>47</v>
          </cell>
          <cell r="B50">
            <v>4.6940186780175838E-8</v>
          </cell>
        </row>
        <row r="51">
          <cell r="A51">
            <v>48</v>
          </cell>
          <cell r="B51">
            <v>4.4006425106414753E-9</v>
          </cell>
        </row>
        <row r="52">
          <cell r="A52">
            <v>49</v>
          </cell>
          <cell r="B52">
            <v>2.6942709248825439E-10</v>
          </cell>
        </row>
        <row r="53">
          <cell r="A53">
            <v>50</v>
          </cell>
          <cell r="B53">
            <v>8.0828127746476279E-12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8"/>
  <sheetViews>
    <sheetView tabSelected="1" workbookViewId="0">
      <selection activeCell="J22" sqref="J22"/>
    </sheetView>
  </sheetViews>
  <sheetFormatPr defaultRowHeight="14.4" x14ac:dyDescent="0.3"/>
  <cols>
    <col min="2" max="2" width="12" bestFit="1" customWidth="1"/>
    <col min="5" max="5" width="14.5546875" customWidth="1"/>
    <col min="6" max="6" width="13.5546875" customWidth="1"/>
    <col min="14" max="14" width="19.6640625" customWidth="1"/>
    <col min="15" max="15" width="10.6640625" customWidth="1"/>
    <col min="16" max="16" width="12.6640625" bestFit="1" customWidth="1"/>
    <col min="17" max="17" width="12" bestFit="1" customWidth="1"/>
    <col min="18" max="18" width="12.6640625" bestFit="1" customWidth="1"/>
    <col min="19" max="19" width="11" bestFit="1" customWidth="1"/>
  </cols>
  <sheetData>
    <row r="2" spans="1:19" ht="20.399999999999999" x14ac:dyDescent="0.35">
      <c r="A2" s="1" t="s">
        <v>0</v>
      </c>
      <c r="B2" s="1" t="s">
        <v>1</v>
      </c>
      <c r="L2" s="2" t="s">
        <v>2</v>
      </c>
      <c r="M2" s="1" t="s">
        <v>0</v>
      </c>
      <c r="N2" s="1" t="s">
        <v>1</v>
      </c>
      <c r="O2" s="3" t="s">
        <v>3</v>
      </c>
      <c r="P2" s="4" t="s">
        <v>4</v>
      </c>
      <c r="Q2" s="4" t="s">
        <v>5</v>
      </c>
      <c r="R2" s="4" t="s">
        <v>6</v>
      </c>
      <c r="S2" s="4" t="s">
        <v>7</v>
      </c>
    </row>
    <row r="3" spans="1:19" x14ac:dyDescent="0.3">
      <c r="A3" s="5">
        <v>0</v>
      </c>
      <c r="B3" s="5">
        <f>_xlfn.BINOM.DIST(A3, 50, 0.6,FALSE)</f>
        <v>1.2676506002282335E-20</v>
      </c>
      <c r="D3" s="6" t="s">
        <v>8</v>
      </c>
      <c r="M3" s="5">
        <v>0</v>
      </c>
      <c r="N3" s="5">
        <f>_xlfn.BINOM.DIST(M3, 50, 0.6,FALSE)</f>
        <v>1.2676506002282335E-20</v>
      </c>
      <c r="O3" s="5">
        <f>(M3*N3)</f>
        <v>0</v>
      </c>
      <c r="P3" s="5">
        <f>(M3-30)*N3</f>
        <v>-3.8029518006847002E-19</v>
      </c>
      <c r="Q3" s="5">
        <f>(M3-30)^2*N3</f>
        <v>1.1408855402054101E-17</v>
      </c>
      <c r="R3" s="5">
        <f>(M3-30)^3*N3</f>
        <v>-3.4226566206162302E-16</v>
      </c>
      <c r="S3" s="5">
        <f>(M3-30)^4*N3</f>
        <v>1.0267969861848692E-14</v>
      </c>
    </row>
    <row r="4" spans="1:19" x14ac:dyDescent="0.3">
      <c r="A4" s="5">
        <v>1</v>
      </c>
      <c r="B4" s="5">
        <f t="shared" ref="B4:B53" si="0">_xlfn.BINOM.DIST(A4, 50, 0.6,FALSE)</f>
        <v>9.5073795017117106E-19</v>
      </c>
      <c r="M4" s="5">
        <v>1</v>
      </c>
      <c r="N4" s="5">
        <f t="shared" ref="N4:N53" si="1">_xlfn.BINOM.DIST(M4, 50, 0.6,FALSE)</f>
        <v>9.5073795017117106E-19</v>
      </c>
      <c r="O4" s="5">
        <f t="shared" ref="O4:O53" si="2">(M4*N4)</f>
        <v>9.5073795017117106E-19</v>
      </c>
      <c r="P4" s="5">
        <f t="shared" ref="P4:P53" si="3">(M4-30)*N4</f>
        <v>-2.7571400554963962E-17</v>
      </c>
      <c r="Q4" s="5">
        <f t="shared" ref="Q4:Q53" si="4">(M4-30)^2*N4</f>
        <v>7.9957061609395491E-16</v>
      </c>
      <c r="R4" s="5">
        <f t="shared" ref="R4:R53" si="5">(M4-30)^3*N4</f>
        <v>-2.3187547866724692E-14</v>
      </c>
      <c r="S4" s="5">
        <f t="shared" ref="S4:S53" si="6">(M4-30)^4*N4</f>
        <v>6.7243888813501609E-13</v>
      </c>
    </row>
    <row r="5" spans="1:19" x14ac:dyDescent="0.3">
      <c r="A5" s="5">
        <v>2</v>
      </c>
      <c r="B5" s="5">
        <f t="shared" si="0"/>
        <v>3.4939619668790754E-17</v>
      </c>
      <c r="M5" s="5">
        <v>2</v>
      </c>
      <c r="N5" s="5">
        <f t="shared" si="1"/>
        <v>3.4939619668790754E-17</v>
      </c>
      <c r="O5" s="5">
        <f t="shared" si="2"/>
        <v>6.9879239337581507E-17</v>
      </c>
      <c r="P5" s="5">
        <f t="shared" si="3"/>
        <v>-9.7830935072614117E-16</v>
      </c>
      <c r="Q5" s="5">
        <f t="shared" si="4"/>
        <v>2.739266182033195E-14</v>
      </c>
      <c r="R5" s="5">
        <f t="shared" si="5"/>
        <v>-7.669945309692946E-13</v>
      </c>
      <c r="S5" s="5">
        <f t="shared" si="6"/>
        <v>2.147584686714025E-11</v>
      </c>
    </row>
    <row r="6" spans="1:19" x14ac:dyDescent="0.3">
      <c r="A6" s="5">
        <v>3</v>
      </c>
      <c r="B6" s="5">
        <f t="shared" si="0"/>
        <v>8.3855087205096689E-16</v>
      </c>
      <c r="M6" s="5">
        <v>3</v>
      </c>
      <c r="N6" s="5">
        <f t="shared" si="1"/>
        <v>8.3855087205096689E-16</v>
      </c>
      <c r="O6" s="5">
        <f t="shared" si="2"/>
        <v>2.5156526161529006E-15</v>
      </c>
      <c r="P6" s="5">
        <f t="shared" si="3"/>
        <v>-2.2640873545376105E-14</v>
      </c>
      <c r="Q6" s="5">
        <f t="shared" si="4"/>
        <v>6.1130358572515483E-13</v>
      </c>
      <c r="R6" s="5">
        <f t="shared" si="5"/>
        <v>-1.650519681457918E-11</v>
      </c>
      <c r="S6" s="5">
        <f t="shared" si="6"/>
        <v>4.4564031399363788E-10</v>
      </c>
    </row>
    <row r="7" spans="1:19" x14ac:dyDescent="0.3">
      <c r="A7" s="5">
        <v>4</v>
      </c>
      <c r="B7" s="5">
        <f t="shared" si="0"/>
        <v>1.4779459119898525E-14</v>
      </c>
      <c r="M7" s="5">
        <v>4</v>
      </c>
      <c r="N7" s="5">
        <f t="shared" si="1"/>
        <v>1.4779459119898525E-14</v>
      </c>
      <c r="O7" s="5">
        <f t="shared" si="2"/>
        <v>5.9117836479594099E-14</v>
      </c>
      <c r="P7" s="5">
        <f t="shared" si="3"/>
        <v>-3.8426593711736163E-13</v>
      </c>
      <c r="Q7" s="5">
        <f t="shared" si="4"/>
        <v>9.990914365051403E-12</v>
      </c>
      <c r="R7" s="5">
        <f t="shared" si="5"/>
        <v>-2.5976377349133646E-10</v>
      </c>
      <c r="S7" s="5">
        <f t="shared" si="6"/>
        <v>6.7538581107747487E-9</v>
      </c>
    </row>
    <row r="8" spans="1:19" x14ac:dyDescent="0.3">
      <c r="A8" s="5">
        <v>5</v>
      </c>
      <c r="B8" s="5">
        <f t="shared" si="0"/>
        <v>2.0395653585459816E-13</v>
      </c>
      <c r="M8" s="5">
        <v>5</v>
      </c>
      <c r="N8" s="5">
        <f t="shared" si="1"/>
        <v>2.0395653585459816E-13</v>
      </c>
      <c r="O8" s="5">
        <f t="shared" si="2"/>
        <v>1.0197826792729907E-12</v>
      </c>
      <c r="P8" s="5">
        <f t="shared" si="3"/>
        <v>-5.0989133963649541E-12</v>
      </c>
      <c r="Q8" s="5">
        <f t="shared" si="4"/>
        <v>1.2747283490912386E-10</v>
      </c>
      <c r="R8" s="5">
        <f t="shared" si="5"/>
        <v>-3.1868208727280962E-9</v>
      </c>
      <c r="S8" s="5">
        <f t="shared" si="6"/>
        <v>7.9670521818202403E-8</v>
      </c>
    </row>
    <row r="9" spans="1:19" x14ac:dyDescent="0.3">
      <c r="A9" s="5">
        <v>6</v>
      </c>
      <c r="B9" s="5">
        <f t="shared" si="0"/>
        <v>2.2945110283642206E-12</v>
      </c>
      <c r="M9" s="5">
        <v>6</v>
      </c>
      <c r="N9" s="5">
        <f t="shared" si="1"/>
        <v>2.2945110283642206E-12</v>
      </c>
      <c r="O9" s="5">
        <f t="shared" si="2"/>
        <v>1.3767066170185323E-11</v>
      </c>
      <c r="P9" s="5">
        <f t="shared" si="3"/>
        <v>-5.506826468074129E-11</v>
      </c>
      <c r="Q9" s="5">
        <f t="shared" si="4"/>
        <v>1.321638352337791E-9</v>
      </c>
      <c r="R9" s="5">
        <f t="shared" si="5"/>
        <v>-3.1719320456106983E-8</v>
      </c>
      <c r="S9" s="5">
        <f t="shared" si="6"/>
        <v>7.612636909465676E-7</v>
      </c>
    </row>
    <row r="10" spans="1:19" x14ac:dyDescent="0.3">
      <c r="A10" s="5">
        <v>7</v>
      </c>
      <c r="B10" s="5">
        <f t="shared" si="0"/>
        <v>2.1633961124577119E-11</v>
      </c>
      <c r="M10" s="5">
        <v>7</v>
      </c>
      <c r="N10" s="5">
        <f t="shared" si="1"/>
        <v>2.1633961124577119E-11</v>
      </c>
      <c r="O10" s="5">
        <f t="shared" si="2"/>
        <v>1.5143772787203984E-10</v>
      </c>
      <c r="P10" s="5">
        <f t="shared" si="3"/>
        <v>-4.9758110586527374E-10</v>
      </c>
      <c r="Q10" s="5">
        <f t="shared" si="4"/>
        <v>1.1444365434901297E-8</v>
      </c>
      <c r="R10" s="5">
        <f t="shared" si="5"/>
        <v>-2.6322040500272981E-7</v>
      </c>
      <c r="S10" s="5">
        <f t="shared" si="6"/>
        <v>6.0540693150627854E-6</v>
      </c>
    </row>
    <row r="11" spans="1:19" x14ac:dyDescent="0.3">
      <c r="A11" s="5">
        <v>8</v>
      </c>
      <c r="B11" s="5">
        <f t="shared" si="0"/>
        <v>1.744238115669023E-10</v>
      </c>
      <c r="M11" s="5">
        <v>8</v>
      </c>
      <c r="N11" s="5">
        <f t="shared" si="1"/>
        <v>1.744238115669023E-10</v>
      </c>
      <c r="O11" s="5">
        <f t="shared" si="2"/>
        <v>1.3953904925352184E-9</v>
      </c>
      <c r="P11" s="5">
        <f t="shared" si="3"/>
        <v>-3.8373238544718506E-9</v>
      </c>
      <c r="Q11" s="5">
        <f t="shared" si="4"/>
        <v>8.442112479838071E-8</v>
      </c>
      <c r="R11" s="5">
        <f t="shared" si="5"/>
        <v>-1.8572647455643756E-6</v>
      </c>
      <c r="S11" s="5">
        <f t="shared" si="6"/>
        <v>4.0859824402416263E-5</v>
      </c>
    </row>
    <row r="12" spans="1:19" x14ac:dyDescent="0.3">
      <c r="A12" s="5">
        <v>9</v>
      </c>
      <c r="B12" s="5">
        <f t="shared" si="0"/>
        <v>1.2209666809683165E-9</v>
      </c>
      <c r="M12" s="5">
        <v>9</v>
      </c>
      <c r="N12" s="5">
        <f t="shared" si="1"/>
        <v>1.2209666809683165E-9</v>
      </c>
      <c r="O12" s="5">
        <f t="shared" si="2"/>
        <v>1.0988700128714849E-8</v>
      </c>
      <c r="P12" s="5">
        <f t="shared" si="3"/>
        <v>-2.5640300300334646E-8</v>
      </c>
      <c r="Q12" s="5">
        <f t="shared" si="4"/>
        <v>5.3844630630702758E-7</v>
      </c>
      <c r="R12" s="5">
        <f t="shared" si="5"/>
        <v>-1.1307372432447578E-5</v>
      </c>
      <c r="S12" s="5">
        <f t="shared" si="6"/>
        <v>2.3745482108139917E-4</v>
      </c>
    </row>
    <row r="13" spans="1:19" x14ac:dyDescent="0.3">
      <c r="A13" s="5">
        <v>10</v>
      </c>
      <c r="B13" s="5">
        <f t="shared" si="0"/>
        <v>7.5089450879551504E-9</v>
      </c>
      <c r="M13" s="5">
        <v>10</v>
      </c>
      <c r="N13" s="5">
        <f t="shared" si="1"/>
        <v>7.5089450879551504E-9</v>
      </c>
      <c r="O13" s="5">
        <f t="shared" si="2"/>
        <v>7.5089450879551504E-8</v>
      </c>
      <c r="P13" s="5">
        <f t="shared" si="3"/>
        <v>-1.5017890175910301E-7</v>
      </c>
      <c r="Q13" s="5">
        <f t="shared" si="4"/>
        <v>3.00357803518206E-6</v>
      </c>
      <c r="R13" s="5">
        <f t="shared" si="5"/>
        <v>-6.0071560703641206E-5</v>
      </c>
      <c r="S13" s="5">
        <f t="shared" si="6"/>
        <v>1.2014312140728241E-3</v>
      </c>
    </row>
    <row r="14" spans="1:19" x14ac:dyDescent="0.3">
      <c r="A14" s="5">
        <v>11</v>
      </c>
      <c r="B14" s="5">
        <f t="shared" si="0"/>
        <v>4.0957882297937133E-8</v>
      </c>
      <c r="M14" s="5">
        <v>11</v>
      </c>
      <c r="N14" s="5">
        <f t="shared" si="1"/>
        <v>4.0957882297937133E-8</v>
      </c>
      <c r="O14" s="5">
        <f t="shared" si="2"/>
        <v>4.5053670527730844E-7</v>
      </c>
      <c r="P14" s="5">
        <f t="shared" si="3"/>
        <v>-7.7819976366080556E-7</v>
      </c>
      <c r="Q14" s="5">
        <f t="shared" si="4"/>
        <v>1.4785795509555305E-5</v>
      </c>
      <c r="R14" s="5">
        <f t="shared" si="5"/>
        <v>-2.809301146815508E-4</v>
      </c>
      <c r="S14" s="5">
        <f t="shared" si="6"/>
        <v>5.3376721789494654E-3</v>
      </c>
    </row>
    <row r="15" spans="1:19" x14ac:dyDescent="0.3">
      <c r="A15" s="5">
        <v>12</v>
      </c>
      <c r="B15" s="5">
        <f t="shared" si="0"/>
        <v>1.9966967620244384E-7</v>
      </c>
      <c r="M15" s="5">
        <v>12</v>
      </c>
      <c r="N15" s="5">
        <f t="shared" si="1"/>
        <v>1.9966967620244384E-7</v>
      </c>
      <c r="O15" s="5">
        <f t="shared" si="2"/>
        <v>2.3960361144293262E-6</v>
      </c>
      <c r="P15" s="5">
        <f t="shared" si="3"/>
        <v>-3.5940541716439893E-6</v>
      </c>
      <c r="Q15" s="5">
        <f t="shared" si="4"/>
        <v>6.4692975089591803E-5</v>
      </c>
      <c r="R15" s="5">
        <f t="shared" si="5"/>
        <v>-1.1644735516126525E-3</v>
      </c>
      <c r="S15" s="5">
        <f t="shared" si="6"/>
        <v>2.0960523929027745E-2</v>
      </c>
    </row>
    <row r="16" spans="1:19" x14ac:dyDescent="0.3">
      <c r="A16" s="5">
        <v>13</v>
      </c>
      <c r="B16" s="5">
        <f t="shared" si="0"/>
        <v>8.7547473411840246E-7</v>
      </c>
      <c r="M16" s="5">
        <v>13</v>
      </c>
      <c r="N16" s="5">
        <f t="shared" si="1"/>
        <v>8.7547473411840246E-7</v>
      </c>
      <c r="O16" s="5">
        <f t="shared" si="2"/>
        <v>1.1381171543539232E-5</v>
      </c>
      <c r="P16" s="5">
        <f t="shared" si="3"/>
        <v>-1.4883070480012842E-5</v>
      </c>
      <c r="Q16" s="5">
        <f t="shared" si="4"/>
        <v>2.5301219816021832E-4</v>
      </c>
      <c r="R16" s="5">
        <f t="shared" si="5"/>
        <v>-4.3012073687237109E-3</v>
      </c>
      <c r="S16" s="5">
        <f t="shared" si="6"/>
        <v>7.3120525268303094E-2</v>
      </c>
    </row>
    <row r="17" spans="1:19" x14ac:dyDescent="0.3">
      <c r="A17" s="5">
        <v>14</v>
      </c>
      <c r="B17" s="5">
        <f t="shared" si="0"/>
        <v>3.4706319816836722E-6</v>
      </c>
      <c r="M17" s="5">
        <v>14</v>
      </c>
      <c r="N17" s="5">
        <f t="shared" si="1"/>
        <v>3.4706319816836722E-6</v>
      </c>
      <c r="O17" s="5">
        <f t="shared" si="2"/>
        <v>4.858884774357141E-5</v>
      </c>
      <c r="P17" s="5">
        <f t="shared" si="3"/>
        <v>-5.5530111706938755E-5</v>
      </c>
      <c r="Q17" s="5">
        <f t="shared" si="4"/>
        <v>8.8848178731102008E-4</v>
      </c>
      <c r="R17" s="5">
        <f t="shared" si="5"/>
        <v>-1.4215708596976321E-2</v>
      </c>
      <c r="S17" s="5">
        <f t="shared" si="6"/>
        <v>0.22745133755162114</v>
      </c>
    </row>
    <row r="18" spans="1:19" x14ac:dyDescent="0.3">
      <c r="A18" s="5">
        <v>15</v>
      </c>
      <c r="B18" s="5">
        <f t="shared" si="0"/>
        <v>1.2494275134061228E-5</v>
      </c>
      <c r="M18" s="5">
        <v>15</v>
      </c>
      <c r="N18" s="5">
        <f t="shared" si="1"/>
        <v>1.2494275134061228E-5</v>
      </c>
      <c r="O18" s="5">
        <f t="shared" si="2"/>
        <v>1.8741412701091842E-4</v>
      </c>
      <c r="P18" s="5">
        <f t="shared" si="3"/>
        <v>-1.8741412701091842E-4</v>
      </c>
      <c r="Q18" s="5">
        <f t="shared" si="4"/>
        <v>2.8112119051637761E-3</v>
      </c>
      <c r="R18" s="5">
        <f t="shared" si="5"/>
        <v>-4.2168178577456646E-2</v>
      </c>
      <c r="S18" s="5">
        <f t="shared" si="6"/>
        <v>0.63252267866184964</v>
      </c>
    </row>
    <row r="19" spans="1:19" x14ac:dyDescent="0.3">
      <c r="A19" s="5">
        <v>16</v>
      </c>
      <c r="B19" s="5">
        <f t="shared" si="0"/>
        <v>4.0996840283638554E-5</v>
      </c>
      <c r="M19" s="5">
        <v>16</v>
      </c>
      <c r="N19" s="5">
        <f t="shared" si="1"/>
        <v>4.0996840283638554E-5</v>
      </c>
      <c r="O19" s="5">
        <f t="shared" si="2"/>
        <v>6.5594944453821686E-4</v>
      </c>
      <c r="P19" s="5">
        <f t="shared" si="3"/>
        <v>-5.739557639709398E-4</v>
      </c>
      <c r="Q19" s="5">
        <f t="shared" si="4"/>
        <v>8.0353806955931559E-3</v>
      </c>
      <c r="R19" s="5">
        <f t="shared" si="5"/>
        <v>-0.11249532973830419</v>
      </c>
      <c r="S19" s="5">
        <f t="shared" si="6"/>
        <v>1.5749346163362588</v>
      </c>
    </row>
    <row r="20" spans="1:19" x14ac:dyDescent="0.3">
      <c r="A20" s="5">
        <v>17</v>
      </c>
      <c r="B20" s="5">
        <f t="shared" si="0"/>
        <v>1.2299052085091563E-4</v>
      </c>
      <c r="M20" s="5">
        <v>17</v>
      </c>
      <c r="N20" s="5">
        <f t="shared" si="1"/>
        <v>1.2299052085091563E-4</v>
      </c>
      <c r="O20" s="5">
        <f t="shared" si="2"/>
        <v>2.0908388544655658E-3</v>
      </c>
      <c r="P20" s="5">
        <f t="shared" si="3"/>
        <v>-1.5988767710619033E-3</v>
      </c>
      <c r="Q20" s="5">
        <f t="shared" si="4"/>
        <v>2.0785398023804743E-2</v>
      </c>
      <c r="R20" s="5">
        <f t="shared" si="5"/>
        <v>-0.27021017430946165</v>
      </c>
      <c r="S20" s="5">
        <f t="shared" si="6"/>
        <v>3.5127322660230016</v>
      </c>
    </row>
    <row r="21" spans="1:19" ht="15.6" x14ac:dyDescent="0.3">
      <c r="A21" s="5">
        <v>18</v>
      </c>
      <c r="B21" s="5">
        <f t="shared" si="0"/>
        <v>3.3822393234001662E-4</v>
      </c>
      <c r="D21" s="7" t="s">
        <v>9</v>
      </c>
      <c r="E21" s="7" t="s">
        <v>10</v>
      </c>
      <c r="F21" s="7">
        <f>B38</f>
        <v>4.1546672477004012E-2</v>
      </c>
      <c r="M21" s="5">
        <v>18</v>
      </c>
      <c r="N21" s="5">
        <f t="shared" si="1"/>
        <v>3.3822393234001662E-4</v>
      </c>
      <c r="O21" s="5">
        <f t="shared" si="2"/>
        <v>6.0880307821202994E-3</v>
      </c>
      <c r="P21" s="5">
        <f t="shared" si="3"/>
        <v>-4.058687188080199E-3</v>
      </c>
      <c r="Q21" s="5">
        <f t="shared" si="4"/>
        <v>4.8704246256962395E-2</v>
      </c>
      <c r="R21" s="5">
        <f t="shared" si="5"/>
        <v>-0.58445095508354872</v>
      </c>
      <c r="S21" s="5">
        <f t="shared" si="6"/>
        <v>7.0134114610025851</v>
      </c>
    </row>
    <row r="22" spans="1:19" ht="15.6" x14ac:dyDescent="0.3">
      <c r="A22" s="5">
        <v>19</v>
      </c>
      <c r="B22" s="5">
        <f t="shared" si="0"/>
        <v>8.5446046064846428E-4</v>
      </c>
      <c r="D22" s="7"/>
      <c r="E22" s="7" t="s">
        <v>11</v>
      </c>
      <c r="F22" s="7">
        <f>SUM(B3:B23)</f>
        <v>3.3603822630227458E-3</v>
      </c>
      <c r="M22" s="5">
        <v>19</v>
      </c>
      <c r="N22" s="5">
        <f t="shared" si="1"/>
        <v>8.5446046064846428E-4</v>
      </c>
      <c r="O22" s="5">
        <f t="shared" si="2"/>
        <v>1.623474875232082E-2</v>
      </c>
      <c r="P22" s="5">
        <f t="shared" si="3"/>
        <v>-9.3990650671331062E-3</v>
      </c>
      <c r="Q22" s="5">
        <f t="shared" si="4"/>
        <v>0.10338971573846417</v>
      </c>
      <c r="R22" s="5">
        <f t="shared" si="5"/>
        <v>-1.1372868731231061</v>
      </c>
      <c r="S22" s="5">
        <f t="shared" si="6"/>
        <v>12.510155604354166</v>
      </c>
    </row>
    <row r="23" spans="1:19" ht="15.6" x14ac:dyDescent="0.3">
      <c r="A23" s="5">
        <v>20</v>
      </c>
      <c r="B23" s="5">
        <f t="shared" si="0"/>
        <v>1.986620571007684E-3</v>
      </c>
      <c r="D23" s="7"/>
      <c r="E23" s="7" t="s">
        <v>12</v>
      </c>
      <c r="F23" s="7">
        <f>SUM(B19:B53)</f>
        <v>0.99998291006210771</v>
      </c>
      <c r="M23" s="5">
        <v>20</v>
      </c>
      <c r="N23" s="5">
        <f t="shared" si="1"/>
        <v>1.986620571007684E-3</v>
      </c>
      <c r="O23" s="5">
        <f t="shared" si="2"/>
        <v>3.9732411420153678E-2</v>
      </c>
      <c r="P23" s="5">
        <f t="shared" si="3"/>
        <v>-1.9866205710076839E-2</v>
      </c>
      <c r="Q23" s="5">
        <f t="shared" si="4"/>
        <v>0.1986620571007684</v>
      </c>
      <c r="R23" s="5">
        <f t="shared" si="5"/>
        <v>-1.9866205710076841</v>
      </c>
      <c r="S23" s="5">
        <f t="shared" si="6"/>
        <v>19.866205710076841</v>
      </c>
    </row>
    <row r="24" spans="1:19" ht="15.6" x14ac:dyDescent="0.3">
      <c r="A24" s="5">
        <v>21</v>
      </c>
      <c r="B24" s="5">
        <f t="shared" si="0"/>
        <v>4.2570440807307413E-3</v>
      </c>
      <c r="D24" s="7"/>
      <c r="E24" s="7" t="s">
        <v>13</v>
      </c>
      <c r="F24" s="7">
        <f>SUM(B24:B47)</f>
        <v>0.99663694320531193</v>
      </c>
      <c r="M24" s="5">
        <v>21</v>
      </c>
      <c r="N24" s="5">
        <f t="shared" si="1"/>
        <v>4.2570440807307413E-3</v>
      </c>
      <c r="O24" s="5">
        <f t="shared" si="2"/>
        <v>8.9397925695345562E-2</v>
      </c>
      <c r="P24" s="5">
        <f t="shared" si="3"/>
        <v>-3.8313396726576673E-2</v>
      </c>
      <c r="Q24" s="5">
        <f t="shared" si="4"/>
        <v>0.34482057053919002</v>
      </c>
      <c r="R24" s="5">
        <f t="shared" si="5"/>
        <v>-3.1033851348527106</v>
      </c>
      <c r="S24" s="5">
        <f t="shared" si="6"/>
        <v>27.930466213674393</v>
      </c>
    </row>
    <row r="25" spans="1:19" x14ac:dyDescent="0.3">
      <c r="A25" s="5">
        <v>22</v>
      </c>
      <c r="B25" s="5">
        <f t="shared" si="0"/>
        <v>8.4173371596267012E-3</v>
      </c>
      <c r="M25" s="5">
        <v>22</v>
      </c>
      <c r="N25" s="5">
        <f t="shared" si="1"/>
        <v>8.4173371596267012E-3</v>
      </c>
      <c r="O25" s="5">
        <f t="shared" si="2"/>
        <v>0.18518141751178743</v>
      </c>
      <c r="P25" s="5">
        <f t="shared" si="3"/>
        <v>-6.7338697277013609E-2</v>
      </c>
      <c r="Q25" s="5">
        <f t="shared" si="4"/>
        <v>0.53870957821610888</v>
      </c>
      <c r="R25" s="5">
        <f t="shared" si="5"/>
        <v>-4.309676625728871</v>
      </c>
      <c r="S25" s="5">
        <f t="shared" si="6"/>
        <v>34.477413005830968</v>
      </c>
    </row>
    <row r="26" spans="1:19" x14ac:dyDescent="0.3">
      <c r="A26" s="5">
        <v>23</v>
      </c>
      <c r="B26" s="5">
        <f t="shared" si="0"/>
        <v>1.5370789595840064E-2</v>
      </c>
      <c r="M26" s="5">
        <v>23</v>
      </c>
      <c r="N26" s="5">
        <f t="shared" si="1"/>
        <v>1.5370789595840064E-2</v>
      </c>
      <c r="O26" s="5">
        <f t="shared" si="2"/>
        <v>0.35352816070432147</v>
      </c>
      <c r="P26" s="5">
        <f t="shared" si="3"/>
        <v>-0.10759552717088045</v>
      </c>
      <c r="Q26" s="5">
        <f t="shared" si="4"/>
        <v>0.75316869019616317</v>
      </c>
      <c r="R26" s="5">
        <f t="shared" si="5"/>
        <v>-5.2721808313731424</v>
      </c>
      <c r="S26" s="5">
        <f t="shared" si="6"/>
        <v>36.905265819611991</v>
      </c>
    </row>
    <row r="27" spans="1:19" x14ac:dyDescent="0.3">
      <c r="A27" s="5">
        <v>24</v>
      </c>
      <c r="B27" s="5">
        <f t="shared" si="0"/>
        <v>2.5938207442980088E-2</v>
      </c>
      <c r="M27" s="5">
        <v>24</v>
      </c>
      <c r="N27" s="5">
        <f t="shared" si="1"/>
        <v>2.5938207442980088E-2</v>
      </c>
      <c r="O27" s="5">
        <f t="shared" si="2"/>
        <v>0.62251697863152211</v>
      </c>
      <c r="P27" s="5">
        <f t="shared" si="3"/>
        <v>-0.15562924465788053</v>
      </c>
      <c r="Q27" s="5">
        <f t="shared" si="4"/>
        <v>0.93377546794728317</v>
      </c>
      <c r="R27" s="5">
        <f t="shared" si="5"/>
        <v>-5.6026528076836986</v>
      </c>
      <c r="S27" s="5">
        <f t="shared" si="6"/>
        <v>33.615916846102195</v>
      </c>
    </row>
    <row r="28" spans="1:19" x14ac:dyDescent="0.3">
      <c r="A28" s="5">
        <v>25</v>
      </c>
      <c r="B28" s="5">
        <f t="shared" si="0"/>
        <v>4.0463603611048948E-2</v>
      </c>
      <c r="M28" s="5">
        <v>25</v>
      </c>
      <c r="N28" s="5">
        <f t="shared" si="1"/>
        <v>4.0463603611048948E-2</v>
      </c>
      <c r="O28" s="5">
        <f t="shared" si="2"/>
        <v>1.0115900902762238</v>
      </c>
      <c r="P28" s="5">
        <f t="shared" si="3"/>
        <v>-0.20231801805524474</v>
      </c>
      <c r="Q28" s="5">
        <f t="shared" si="4"/>
        <v>1.0115900902762238</v>
      </c>
      <c r="R28" s="5">
        <f t="shared" si="5"/>
        <v>-5.0579504513811182</v>
      </c>
      <c r="S28" s="5">
        <f t="shared" si="6"/>
        <v>25.289752256905594</v>
      </c>
    </row>
    <row r="29" spans="1:19" x14ac:dyDescent="0.3">
      <c r="A29" s="5">
        <v>26</v>
      </c>
      <c r="B29" s="5">
        <f t="shared" si="0"/>
        <v>5.8360966746705253E-2</v>
      </c>
      <c r="M29" s="5">
        <v>26</v>
      </c>
      <c r="N29" s="5">
        <f t="shared" si="1"/>
        <v>5.8360966746705253E-2</v>
      </c>
      <c r="O29" s="5">
        <f t="shared" si="2"/>
        <v>1.5173851354143366</v>
      </c>
      <c r="P29" s="5">
        <f t="shared" si="3"/>
        <v>-0.23344386698682101</v>
      </c>
      <c r="Q29" s="5">
        <f t="shared" si="4"/>
        <v>0.93377546794728405</v>
      </c>
      <c r="R29" s="5">
        <f t="shared" si="5"/>
        <v>-3.7351018717891362</v>
      </c>
      <c r="S29" s="5">
        <f t="shared" si="6"/>
        <v>14.940407487156545</v>
      </c>
    </row>
    <row r="30" spans="1:19" x14ac:dyDescent="0.3">
      <c r="A30" s="5">
        <v>27</v>
      </c>
      <c r="B30" s="5">
        <f t="shared" si="0"/>
        <v>7.7814622328940292E-2</v>
      </c>
      <c r="M30" s="5">
        <v>27</v>
      </c>
      <c r="N30" s="5">
        <f t="shared" si="1"/>
        <v>7.7814622328940292E-2</v>
      </c>
      <c r="O30" s="5">
        <f t="shared" si="2"/>
        <v>2.1009948028813881</v>
      </c>
      <c r="P30" s="5">
        <f t="shared" si="3"/>
        <v>-0.23344386698682087</v>
      </c>
      <c r="Q30" s="5">
        <f t="shared" si="4"/>
        <v>0.70033160096046265</v>
      </c>
      <c r="R30" s="5">
        <f t="shared" si="5"/>
        <v>-2.1009948028813881</v>
      </c>
      <c r="S30" s="5">
        <f t="shared" si="6"/>
        <v>6.3029844086441633</v>
      </c>
    </row>
    <row r="31" spans="1:19" x14ac:dyDescent="0.3">
      <c r="A31" s="5">
        <v>28</v>
      </c>
      <c r="B31" s="5">
        <f t="shared" si="0"/>
        <v>9.5878731083872876E-2</v>
      </c>
      <c r="M31" s="5">
        <v>28</v>
      </c>
      <c r="N31" s="5">
        <f t="shared" si="1"/>
        <v>9.5878731083872876E-2</v>
      </c>
      <c r="O31" s="5">
        <f t="shared" si="2"/>
        <v>2.6846044703484404</v>
      </c>
      <c r="P31" s="5">
        <f t="shared" si="3"/>
        <v>-0.19175746216774575</v>
      </c>
      <c r="Q31" s="5">
        <f t="shared" si="4"/>
        <v>0.3835149243354915</v>
      </c>
      <c r="R31" s="5">
        <f t="shared" si="5"/>
        <v>-0.76702984867098301</v>
      </c>
      <c r="S31" s="5">
        <f t="shared" si="6"/>
        <v>1.534059697341966</v>
      </c>
    </row>
    <row r="32" spans="1:19" x14ac:dyDescent="0.3">
      <c r="A32" s="5">
        <v>29</v>
      </c>
      <c r="B32" s="5">
        <f t="shared" si="0"/>
        <v>0.10910338364716567</v>
      </c>
      <c r="M32" s="5">
        <v>29</v>
      </c>
      <c r="N32" s="5">
        <f t="shared" si="1"/>
        <v>0.10910338364716567</v>
      </c>
      <c r="O32" s="5">
        <f t="shared" si="2"/>
        <v>3.1639981257678045</v>
      </c>
      <c r="P32" s="5">
        <f t="shared" si="3"/>
        <v>-0.10910338364716567</v>
      </c>
      <c r="Q32" s="5">
        <f t="shared" si="4"/>
        <v>0.10910338364716567</v>
      </c>
      <c r="R32" s="5">
        <f t="shared" si="5"/>
        <v>-0.10910338364716567</v>
      </c>
      <c r="S32" s="5">
        <f t="shared" si="6"/>
        <v>0.10910338364716567</v>
      </c>
    </row>
    <row r="33" spans="1:19" x14ac:dyDescent="0.3">
      <c r="A33" s="5">
        <v>30</v>
      </c>
      <c r="B33" s="5">
        <f t="shared" si="0"/>
        <v>0.11455855282952399</v>
      </c>
      <c r="M33" s="5">
        <v>30</v>
      </c>
      <c r="N33" s="5">
        <f t="shared" si="1"/>
        <v>0.11455855282952399</v>
      </c>
      <c r="O33" s="5">
        <f t="shared" si="2"/>
        <v>3.4367565848857193</v>
      </c>
      <c r="P33" s="5">
        <f t="shared" si="3"/>
        <v>0</v>
      </c>
      <c r="Q33" s="5">
        <f t="shared" si="4"/>
        <v>0</v>
      </c>
      <c r="R33" s="5">
        <f t="shared" si="5"/>
        <v>0</v>
      </c>
      <c r="S33" s="5">
        <f t="shared" si="6"/>
        <v>0</v>
      </c>
    </row>
    <row r="34" spans="1:19" x14ac:dyDescent="0.3">
      <c r="A34" s="5">
        <v>31</v>
      </c>
      <c r="B34" s="5">
        <f t="shared" si="0"/>
        <v>0.11086311564147482</v>
      </c>
      <c r="M34" s="5">
        <v>31</v>
      </c>
      <c r="N34" s="5">
        <f t="shared" si="1"/>
        <v>0.11086311564147482</v>
      </c>
      <c r="O34" s="5">
        <f t="shared" si="2"/>
        <v>3.4367565848857193</v>
      </c>
      <c r="P34" s="5">
        <f t="shared" si="3"/>
        <v>0.11086311564147482</v>
      </c>
      <c r="Q34" s="5">
        <f t="shared" si="4"/>
        <v>0.11086311564147482</v>
      </c>
      <c r="R34" s="5">
        <f t="shared" si="5"/>
        <v>0.11086311564147482</v>
      </c>
      <c r="S34" s="5">
        <f t="shared" si="6"/>
        <v>0.11086311564147482</v>
      </c>
    </row>
    <row r="35" spans="1:19" x14ac:dyDescent="0.3">
      <c r="A35" s="5">
        <v>32</v>
      </c>
      <c r="B35" s="5">
        <f t="shared" si="0"/>
        <v>9.8737462368188561E-2</v>
      </c>
      <c r="M35" s="5">
        <v>32</v>
      </c>
      <c r="N35" s="5">
        <f t="shared" si="1"/>
        <v>9.8737462368188561E-2</v>
      </c>
      <c r="O35" s="5">
        <f t="shared" si="2"/>
        <v>3.159598795782034</v>
      </c>
      <c r="P35" s="5">
        <f t="shared" si="3"/>
        <v>0.19747492473637712</v>
      </c>
      <c r="Q35" s="5">
        <f t="shared" si="4"/>
        <v>0.39494984947275424</v>
      </c>
      <c r="R35" s="5">
        <f t="shared" si="5"/>
        <v>0.78989969894550849</v>
      </c>
      <c r="S35" s="5">
        <f t="shared" si="6"/>
        <v>1.579799397891017</v>
      </c>
    </row>
    <row r="36" spans="1:19" x14ac:dyDescent="0.3">
      <c r="A36" s="5">
        <v>33</v>
      </c>
      <c r="B36" s="5">
        <f t="shared" si="0"/>
        <v>8.0785196483063329E-2</v>
      </c>
      <c r="M36" s="5">
        <v>33</v>
      </c>
      <c r="N36" s="5">
        <f t="shared" si="1"/>
        <v>8.0785196483063329E-2</v>
      </c>
      <c r="O36" s="5">
        <f t="shared" si="2"/>
        <v>2.6659114839410898</v>
      </c>
      <c r="P36" s="5">
        <f t="shared" si="3"/>
        <v>0.24235558944919</v>
      </c>
      <c r="Q36" s="5">
        <f t="shared" si="4"/>
        <v>0.72706676834757</v>
      </c>
      <c r="R36" s="5">
        <f t="shared" si="5"/>
        <v>2.1812003050427098</v>
      </c>
      <c r="S36" s="5">
        <f t="shared" si="6"/>
        <v>6.5436009151281294</v>
      </c>
    </row>
    <row r="37" spans="1:19" x14ac:dyDescent="0.3">
      <c r="A37" s="5">
        <v>34</v>
      </c>
      <c r="B37" s="5">
        <f t="shared" si="0"/>
        <v>6.0588897362297466E-2</v>
      </c>
      <c r="M37" s="5">
        <v>34</v>
      </c>
      <c r="N37" s="5">
        <f t="shared" si="1"/>
        <v>6.0588897362297466E-2</v>
      </c>
      <c r="O37" s="5">
        <f t="shared" si="2"/>
        <v>2.060022510318114</v>
      </c>
      <c r="P37" s="5">
        <f t="shared" si="3"/>
        <v>0.24235558944918986</v>
      </c>
      <c r="Q37" s="5">
        <f t="shared" si="4"/>
        <v>0.96942235779675945</v>
      </c>
      <c r="R37" s="5">
        <f t="shared" si="5"/>
        <v>3.8776894311870378</v>
      </c>
      <c r="S37" s="5">
        <f t="shared" si="6"/>
        <v>15.510757724748151</v>
      </c>
    </row>
    <row r="38" spans="1:19" x14ac:dyDescent="0.3">
      <c r="A38" s="5">
        <v>35</v>
      </c>
      <c r="B38" s="5">
        <f t="shared" si="0"/>
        <v>4.1546672477004012E-2</v>
      </c>
      <c r="M38" s="5">
        <v>35</v>
      </c>
      <c r="N38" s="5">
        <f t="shared" si="1"/>
        <v>4.1546672477004012E-2</v>
      </c>
      <c r="O38" s="5">
        <f t="shared" si="2"/>
        <v>1.4541335366951404</v>
      </c>
      <c r="P38" s="5">
        <f t="shared" si="3"/>
        <v>0.20773336238502005</v>
      </c>
      <c r="Q38" s="5">
        <f t="shared" si="4"/>
        <v>1.0386668119251004</v>
      </c>
      <c r="R38" s="5">
        <f t="shared" si="5"/>
        <v>5.193334059625502</v>
      </c>
      <c r="S38" s="5">
        <f t="shared" si="6"/>
        <v>25.966670298127507</v>
      </c>
    </row>
    <row r="39" spans="1:19" x14ac:dyDescent="0.3">
      <c r="A39" s="5">
        <v>36</v>
      </c>
      <c r="B39" s="5">
        <f t="shared" si="0"/>
        <v>2.596667029812751E-2</v>
      </c>
      <c r="M39" s="5">
        <v>36</v>
      </c>
      <c r="N39" s="5">
        <f t="shared" si="1"/>
        <v>2.596667029812751E-2</v>
      </c>
      <c r="O39" s="5">
        <f t="shared" si="2"/>
        <v>0.93480013073259038</v>
      </c>
      <c r="P39" s="5">
        <f t="shared" si="3"/>
        <v>0.15580002178876506</v>
      </c>
      <c r="Q39" s="5">
        <f t="shared" si="4"/>
        <v>0.93480013073259038</v>
      </c>
      <c r="R39" s="5">
        <f t="shared" si="5"/>
        <v>5.6088007843955419</v>
      </c>
      <c r="S39" s="5">
        <f t="shared" si="6"/>
        <v>33.652804706373253</v>
      </c>
    </row>
    <row r="40" spans="1:19" x14ac:dyDescent="0.3">
      <c r="A40" s="5">
        <v>37</v>
      </c>
      <c r="B40" s="5">
        <f t="shared" si="0"/>
        <v>1.4737839898937226E-2</v>
      </c>
      <c r="M40" s="5">
        <v>37</v>
      </c>
      <c r="N40" s="5">
        <f t="shared" si="1"/>
        <v>1.4737839898937226E-2</v>
      </c>
      <c r="O40" s="5">
        <f t="shared" si="2"/>
        <v>0.54530007626067734</v>
      </c>
      <c r="P40" s="5">
        <f t="shared" si="3"/>
        <v>0.10316487929256057</v>
      </c>
      <c r="Q40" s="5">
        <f t="shared" si="4"/>
        <v>0.72215415504792402</v>
      </c>
      <c r="R40" s="5">
        <f t="shared" si="5"/>
        <v>5.0550790853354686</v>
      </c>
      <c r="S40" s="5">
        <f t="shared" si="6"/>
        <v>35.385553597348277</v>
      </c>
    </row>
    <row r="41" spans="1:19" x14ac:dyDescent="0.3">
      <c r="A41" s="5">
        <v>38</v>
      </c>
      <c r="B41" s="5">
        <f t="shared" si="0"/>
        <v>7.5628388955072626E-3</v>
      </c>
      <c r="M41" s="5">
        <v>38</v>
      </c>
      <c r="N41" s="5">
        <f t="shared" si="1"/>
        <v>7.5628388955072626E-3</v>
      </c>
      <c r="O41" s="5">
        <f t="shared" si="2"/>
        <v>0.28738787802927596</v>
      </c>
      <c r="P41" s="5">
        <f t="shared" si="3"/>
        <v>6.0502711164058101E-2</v>
      </c>
      <c r="Q41" s="5">
        <f t="shared" si="4"/>
        <v>0.48402168931246481</v>
      </c>
      <c r="R41" s="5">
        <f t="shared" si="5"/>
        <v>3.8721735144997185</v>
      </c>
      <c r="S41" s="5">
        <f t="shared" si="6"/>
        <v>30.977388115997748</v>
      </c>
    </row>
    <row r="42" spans="1:19" x14ac:dyDescent="0.3">
      <c r="A42" s="5">
        <v>39</v>
      </c>
      <c r="B42" s="5">
        <f t="shared" si="0"/>
        <v>3.4905410286956537E-3</v>
      </c>
      <c r="M42" s="5">
        <v>39</v>
      </c>
      <c r="N42" s="5">
        <f t="shared" si="1"/>
        <v>3.4905410286956537E-3</v>
      </c>
      <c r="O42" s="5">
        <f t="shared" si="2"/>
        <v>0.13613110011913049</v>
      </c>
      <c r="P42" s="5">
        <f t="shared" si="3"/>
        <v>3.1414869258260883E-2</v>
      </c>
      <c r="Q42" s="5">
        <f t="shared" si="4"/>
        <v>0.28273382332434793</v>
      </c>
      <c r="R42" s="5">
        <f t="shared" si="5"/>
        <v>2.5446044099191316</v>
      </c>
      <c r="S42" s="5">
        <f t="shared" si="6"/>
        <v>22.901439689272184</v>
      </c>
    </row>
    <row r="43" spans="1:19" x14ac:dyDescent="0.3">
      <c r="A43" s="5">
        <v>40</v>
      </c>
      <c r="B43" s="5">
        <f t="shared" si="0"/>
        <v>1.4398481743369603E-3</v>
      </c>
      <c r="M43" s="5">
        <v>40</v>
      </c>
      <c r="N43" s="5">
        <f t="shared" si="1"/>
        <v>1.4398481743369603E-3</v>
      </c>
      <c r="O43" s="5">
        <f t="shared" si="2"/>
        <v>5.7593926973478413E-2</v>
      </c>
      <c r="P43" s="5">
        <f t="shared" si="3"/>
        <v>1.4398481743369603E-2</v>
      </c>
      <c r="Q43" s="5">
        <f t="shared" si="4"/>
        <v>0.14398481743369604</v>
      </c>
      <c r="R43" s="5">
        <f t="shared" si="5"/>
        <v>1.4398481743369602</v>
      </c>
      <c r="S43" s="5">
        <f t="shared" si="6"/>
        <v>14.398481743369603</v>
      </c>
    </row>
    <row r="44" spans="1:19" x14ac:dyDescent="0.3">
      <c r="A44" s="5">
        <v>41</v>
      </c>
      <c r="B44" s="5">
        <f t="shared" si="0"/>
        <v>5.2677372231839988E-4</v>
      </c>
      <c r="M44" s="5">
        <v>41</v>
      </c>
      <c r="N44" s="5">
        <f t="shared" si="1"/>
        <v>5.2677372231839988E-4</v>
      </c>
      <c r="O44" s="5">
        <f t="shared" si="2"/>
        <v>2.1597722615054396E-2</v>
      </c>
      <c r="P44" s="5">
        <f t="shared" si="3"/>
        <v>5.7945109455023987E-3</v>
      </c>
      <c r="Q44" s="5">
        <f t="shared" si="4"/>
        <v>6.3739620400526387E-2</v>
      </c>
      <c r="R44" s="5">
        <f t="shared" si="5"/>
        <v>0.70113582440579025</v>
      </c>
      <c r="S44" s="5">
        <f t="shared" si="6"/>
        <v>7.7124940684636929</v>
      </c>
    </row>
    <row r="45" spans="1:19" x14ac:dyDescent="0.3">
      <c r="A45" s="5">
        <v>42</v>
      </c>
      <c r="B45" s="5">
        <f t="shared" si="0"/>
        <v>1.6932012503091434E-4</v>
      </c>
      <c r="M45" s="5">
        <v>42</v>
      </c>
      <c r="N45" s="5">
        <f t="shared" si="1"/>
        <v>1.6932012503091434E-4</v>
      </c>
      <c r="O45" s="5">
        <f t="shared" si="2"/>
        <v>7.1114452512984023E-3</v>
      </c>
      <c r="P45" s="5">
        <f t="shared" si="3"/>
        <v>2.031841500370972E-3</v>
      </c>
      <c r="Q45" s="5">
        <f t="shared" si="4"/>
        <v>2.4382098004451666E-2</v>
      </c>
      <c r="R45" s="5">
        <f t="shared" si="5"/>
        <v>0.29258517605341999</v>
      </c>
      <c r="S45" s="5">
        <f t="shared" si="6"/>
        <v>3.5110221126410397</v>
      </c>
    </row>
    <row r="46" spans="1:19" x14ac:dyDescent="0.3">
      <c r="A46" s="5">
        <v>43</v>
      </c>
      <c r="B46" s="5">
        <f t="shared" si="0"/>
        <v>4.7252127915604095E-5</v>
      </c>
      <c r="M46" s="5">
        <v>43</v>
      </c>
      <c r="N46" s="5">
        <f t="shared" si="1"/>
        <v>4.7252127915604095E-5</v>
      </c>
      <c r="O46" s="5">
        <f t="shared" si="2"/>
        <v>2.0318415003709759E-3</v>
      </c>
      <c r="P46" s="5">
        <f t="shared" si="3"/>
        <v>6.1427766290285326E-4</v>
      </c>
      <c r="Q46" s="5">
        <f t="shared" si="4"/>
        <v>7.9856096177370918E-3</v>
      </c>
      <c r="R46" s="5">
        <f t="shared" si="5"/>
        <v>0.10381292503058219</v>
      </c>
      <c r="S46" s="5">
        <f t="shared" si="6"/>
        <v>1.3495680253975686</v>
      </c>
    </row>
    <row r="47" spans="1:19" x14ac:dyDescent="0.3">
      <c r="A47" s="5">
        <v>44</v>
      </c>
      <c r="B47" s="5">
        <f t="shared" si="0"/>
        <v>1.1276075979860058E-5</v>
      </c>
      <c r="M47" s="5">
        <v>44</v>
      </c>
      <c r="N47" s="5">
        <f t="shared" si="1"/>
        <v>1.1276075979860058E-5</v>
      </c>
      <c r="O47" s="5">
        <f t="shared" si="2"/>
        <v>4.9614734311384252E-4</v>
      </c>
      <c r="P47" s="5">
        <f t="shared" si="3"/>
        <v>1.5786506371804081E-4</v>
      </c>
      <c r="Q47" s="5">
        <f t="shared" si="4"/>
        <v>2.2101108920525715E-3</v>
      </c>
      <c r="R47" s="5">
        <f t="shared" si="5"/>
        <v>3.0941552488736E-2</v>
      </c>
      <c r="S47" s="5">
        <f t="shared" si="6"/>
        <v>0.43318173484230399</v>
      </c>
    </row>
    <row r="48" spans="1:19" x14ac:dyDescent="0.3">
      <c r="A48" s="5">
        <v>45</v>
      </c>
      <c r="B48" s="5">
        <f t="shared" si="0"/>
        <v>2.2552151959720124E-6</v>
      </c>
      <c r="M48" s="5">
        <v>45</v>
      </c>
      <c r="N48" s="5">
        <f t="shared" si="1"/>
        <v>2.2552151959720124E-6</v>
      </c>
      <c r="O48" s="5">
        <f t="shared" si="2"/>
        <v>1.0148468381874056E-4</v>
      </c>
      <c r="P48" s="5">
        <f t="shared" si="3"/>
        <v>3.3828227939580183E-5</v>
      </c>
      <c r="Q48" s="5">
        <f t="shared" si="4"/>
        <v>5.0742341909370279E-4</v>
      </c>
      <c r="R48" s="5">
        <f t="shared" si="5"/>
        <v>7.6113512864055422E-3</v>
      </c>
      <c r="S48" s="5">
        <f t="shared" si="6"/>
        <v>0.11417026929608314</v>
      </c>
    </row>
    <row r="49" spans="1:19" x14ac:dyDescent="0.3">
      <c r="A49" s="5">
        <v>46</v>
      </c>
      <c r="B49" s="5">
        <f t="shared" si="0"/>
        <v>3.6769812977804516E-7</v>
      </c>
      <c r="M49" s="5">
        <v>46</v>
      </c>
      <c r="N49" s="5">
        <f t="shared" si="1"/>
        <v>3.6769812977804516E-7</v>
      </c>
      <c r="O49" s="5">
        <f t="shared" si="2"/>
        <v>1.6914113969790078E-5</v>
      </c>
      <c r="P49" s="5">
        <f t="shared" si="3"/>
        <v>5.8831700764487226E-6</v>
      </c>
      <c r="Q49" s="5">
        <f t="shared" si="4"/>
        <v>9.4130721223179562E-5</v>
      </c>
      <c r="R49" s="5">
        <f t="shared" si="5"/>
        <v>1.506091539570873E-3</v>
      </c>
      <c r="S49" s="5">
        <f t="shared" si="6"/>
        <v>2.4097464633133968E-2</v>
      </c>
    </row>
    <row r="50" spans="1:19" x14ac:dyDescent="0.3">
      <c r="A50" s="5">
        <v>47</v>
      </c>
      <c r="B50" s="5">
        <f t="shared" si="0"/>
        <v>4.6940186780175838E-8</v>
      </c>
      <c r="M50" s="5">
        <v>47</v>
      </c>
      <c r="N50" s="5">
        <f t="shared" si="1"/>
        <v>4.6940186780175838E-8</v>
      </c>
      <c r="O50" s="5">
        <f t="shared" si="2"/>
        <v>2.2061887786682644E-6</v>
      </c>
      <c r="P50" s="5">
        <f t="shared" si="3"/>
        <v>7.979831752629892E-7</v>
      </c>
      <c r="Q50" s="5">
        <f t="shared" si="4"/>
        <v>1.3565713979470818E-5</v>
      </c>
      <c r="R50" s="5">
        <f t="shared" si="5"/>
        <v>2.3061713765100389E-4</v>
      </c>
      <c r="S50" s="5">
        <f t="shared" si="6"/>
        <v>3.9204913400670664E-3</v>
      </c>
    </row>
    <row r="51" spans="1:19" x14ac:dyDescent="0.3">
      <c r="A51" s="5">
        <v>48</v>
      </c>
      <c r="B51" s="5">
        <f t="shared" si="0"/>
        <v>4.4006425106414753E-9</v>
      </c>
      <c r="M51" s="5">
        <v>48</v>
      </c>
      <c r="N51" s="5">
        <f t="shared" si="1"/>
        <v>4.4006425106414753E-9</v>
      </c>
      <c r="O51" s="5">
        <f t="shared" si="2"/>
        <v>2.1123084051079083E-7</v>
      </c>
      <c r="P51" s="5">
        <f t="shared" si="3"/>
        <v>7.9211565191546553E-8</v>
      </c>
      <c r="Q51" s="5">
        <f t="shared" si="4"/>
        <v>1.425808173447838E-6</v>
      </c>
      <c r="R51" s="5">
        <f t="shared" si="5"/>
        <v>2.5664547122061083E-5</v>
      </c>
      <c r="S51" s="5">
        <f t="shared" si="6"/>
        <v>4.6196184819709952E-4</v>
      </c>
    </row>
    <row r="52" spans="1:19" x14ac:dyDescent="0.3">
      <c r="A52" s="5">
        <v>49</v>
      </c>
      <c r="B52" s="5">
        <f t="shared" si="0"/>
        <v>2.6942709248825439E-10</v>
      </c>
      <c r="M52" s="5">
        <v>49</v>
      </c>
      <c r="N52" s="5">
        <f t="shared" si="1"/>
        <v>2.6942709248825439E-10</v>
      </c>
      <c r="O52" s="5">
        <f t="shared" si="2"/>
        <v>1.3201927531924465E-8</v>
      </c>
      <c r="P52" s="5">
        <f t="shared" si="3"/>
        <v>5.1191147572768331E-9</v>
      </c>
      <c r="Q52" s="5">
        <f t="shared" si="4"/>
        <v>9.7263180388259832E-8</v>
      </c>
      <c r="R52" s="5">
        <f t="shared" si="5"/>
        <v>1.848000427376937E-6</v>
      </c>
      <c r="S52" s="5">
        <f t="shared" si="6"/>
        <v>3.5112008120161802E-5</v>
      </c>
    </row>
    <row r="53" spans="1:19" x14ac:dyDescent="0.3">
      <c r="A53" s="5">
        <v>50</v>
      </c>
      <c r="B53" s="5">
        <f t="shared" si="0"/>
        <v>8.0828127746476279E-12</v>
      </c>
      <c r="M53" s="5">
        <v>50</v>
      </c>
      <c r="N53" s="5">
        <f t="shared" si="1"/>
        <v>8.0828127746476279E-12</v>
      </c>
      <c r="O53" s="5">
        <f t="shared" si="2"/>
        <v>4.041406387323814E-10</v>
      </c>
      <c r="P53" s="5">
        <f t="shared" si="3"/>
        <v>1.6165625549295255E-10</v>
      </c>
      <c r="Q53" s="5">
        <f t="shared" si="4"/>
        <v>3.2331251098590512E-9</v>
      </c>
      <c r="R53" s="5">
        <f t="shared" si="5"/>
        <v>6.466250219718102E-8</v>
      </c>
      <c r="S53" s="5">
        <f t="shared" si="6"/>
        <v>1.2932500439436204E-6</v>
      </c>
    </row>
    <row r="54" spans="1:19" x14ac:dyDescent="0.3">
      <c r="M54" s="5" t="s">
        <v>14</v>
      </c>
      <c r="N54" s="5"/>
      <c r="O54" s="5">
        <f>SUM(O3:O53)</f>
        <v>29.999999999999993</v>
      </c>
      <c r="P54" s="5">
        <f>SUM(P3:P53)</f>
        <v>5.4632553537117598E-17</v>
      </c>
      <c r="Q54" s="5">
        <f>SUM(Q3:Q53)</f>
        <v>12.000000000000002</v>
      </c>
      <c r="R54" s="5">
        <f>SUM(R3:R53)</f>
        <v>-2.4</v>
      </c>
      <c r="S54" s="5">
        <f>SUM(S3:S53)</f>
        <v>426.71999999999997</v>
      </c>
    </row>
    <row r="56" spans="1:19" ht="15" thickBot="1" x14ac:dyDescent="0.35"/>
    <row r="57" spans="1:19" ht="15.6" x14ac:dyDescent="0.3">
      <c r="M57" s="2" t="s">
        <v>15</v>
      </c>
      <c r="N57" s="8" t="s">
        <v>16</v>
      </c>
      <c r="O57" s="9">
        <f>R54/SQRT(Q54^3)</f>
        <v>-5.7735026918962561E-2</v>
      </c>
      <c r="P57" s="10"/>
    </row>
    <row r="58" spans="1:19" ht="16.2" thickBot="1" x14ac:dyDescent="0.35">
      <c r="N58" s="11" t="s">
        <v>17</v>
      </c>
      <c r="O58" s="12">
        <f>S54/(Q54^2)</f>
        <v>2.963333333333332</v>
      </c>
      <c r="P58" s="13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ashik</dc:creator>
  <cp:lastModifiedBy>md ashik</cp:lastModifiedBy>
  <dcterms:created xsi:type="dcterms:W3CDTF">2023-01-17T15:52:57Z</dcterms:created>
  <dcterms:modified xsi:type="dcterms:W3CDTF">2023-01-17T15:53:56Z</dcterms:modified>
</cp:coreProperties>
</file>