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\"/>
    </mc:Choice>
  </mc:AlternateContent>
  <bookViews>
    <workbookView xWindow="0" yWindow="0" windowWidth="23040" windowHeight="907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B22" i="1"/>
  <c r="Q21" i="1"/>
  <c r="U21" i="1" s="1"/>
  <c r="D21" i="1"/>
  <c r="C21" i="1"/>
  <c r="Q20" i="1"/>
  <c r="U20" i="1" s="1"/>
  <c r="D20" i="1"/>
  <c r="E21" i="1" s="1"/>
  <c r="C20" i="1"/>
  <c r="Q19" i="1"/>
  <c r="U19" i="1" s="1"/>
  <c r="D19" i="1"/>
  <c r="E20" i="1" s="1"/>
  <c r="C19" i="1"/>
  <c r="Q18" i="1"/>
  <c r="U18" i="1" s="1"/>
  <c r="D18" i="1"/>
  <c r="E19" i="1" s="1"/>
  <c r="C18" i="1"/>
  <c r="Q17" i="1"/>
  <c r="U17" i="1" s="1"/>
  <c r="D17" i="1"/>
  <c r="E18" i="1" s="1"/>
  <c r="C17" i="1"/>
  <c r="Q16" i="1"/>
  <c r="U16" i="1" s="1"/>
  <c r="D16" i="1"/>
  <c r="E17" i="1" s="1"/>
  <c r="C16" i="1"/>
  <c r="R15" i="1"/>
  <c r="Q15" i="1"/>
  <c r="U15" i="1" s="1"/>
  <c r="H15" i="1"/>
  <c r="E15" i="1"/>
  <c r="D15" i="1"/>
  <c r="E16" i="1" s="1"/>
  <c r="C15" i="1"/>
  <c r="Q14" i="1"/>
  <c r="U14" i="1" s="1"/>
  <c r="H14" i="1"/>
  <c r="E14" i="1"/>
  <c r="D14" i="1"/>
  <c r="C14" i="1"/>
  <c r="C22" i="1" s="1"/>
  <c r="B23" i="1" s="1"/>
  <c r="Q13" i="1"/>
  <c r="R13" i="1" s="1"/>
  <c r="H13" i="1"/>
  <c r="D13" i="1"/>
  <c r="C13" i="1"/>
  <c r="Q12" i="1"/>
  <c r="S12" i="1" s="1"/>
  <c r="D12" i="1"/>
  <c r="E13" i="1" s="1"/>
  <c r="C12" i="1"/>
  <c r="Q11" i="1"/>
  <c r="S11" i="1" s="1"/>
  <c r="D11" i="1"/>
  <c r="E12" i="1" s="1"/>
  <c r="C11" i="1"/>
  <c r="Q10" i="1"/>
  <c r="S10" i="1" s="1"/>
  <c r="D10" i="1"/>
  <c r="E11" i="1" s="1"/>
  <c r="C10" i="1"/>
  <c r="Q9" i="1"/>
  <c r="S9" i="1" s="1"/>
  <c r="D9" i="1"/>
  <c r="E10" i="1" s="1"/>
  <c r="C9" i="1"/>
  <c r="Q8" i="1"/>
  <c r="S8" i="1" s="1"/>
  <c r="D8" i="1"/>
  <c r="E9" i="1" s="1"/>
  <c r="C8" i="1"/>
  <c r="Q7" i="1"/>
  <c r="S7" i="1" s="1"/>
  <c r="D7" i="1"/>
  <c r="E8" i="1" s="1"/>
  <c r="C7" i="1"/>
  <c r="Q6" i="1"/>
  <c r="S6" i="1" s="1"/>
  <c r="D6" i="1"/>
  <c r="E7" i="1" s="1"/>
  <c r="C6" i="1"/>
  <c r="Q5" i="1"/>
  <c r="S5" i="1" s="1"/>
  <c r="D5" i="1"/>
  <c r="E6" i="1" s="1"/>
  <c r="C5" i="1"/>
  <c r="Q4" i="1"/>
  <c r="S4" i="1" s="1"/>
  <c r="D4" i="1"/>
  <c r="E5" i="1" s="1"/>
  <c r="C4" i="1"/>
  <c r="Q3" i="1"/>
  <c r="S3" i="1" s="1"/>
  <c r="D3" i="1"/>
  <c r="E4" i="1" s="1"/>
  <c r="C3" i="1"/>
  <c r="Q2" i="1"/>
  <c r="S2" i="1" s="1"/>
  <c r="D2" i="1"/>
  <c r="E3" i="1" s="1"/>
  <c r="C2" i="1"/>
  <c r="T2" i="1" l="1"/>
  <c r="T3" i="1"/>
  <c r="T4" i="1"/>
  <c r="T5" i="1"/>
  <c r="T6" i="1"/>
  <c r="T7" i="1"/>
  <c r="T8" i="1"/>
  <c r="T9" i="1"/>
  <c r="T10" i="1"/>
  <c r="T11" i="1"/>
  <c r="T12" i="1"/>
  <c r="S13" i="1"/>
  <c r="R14" i="1"/>
  <c r="H16" i="1"/>
  <c r="U2" i="1"/>
  <c r="U3" i="1"/>
  <c r="U4" i="1"/>
  <c r="U5" i="1"/>
  <c r="U6" i="1"/>
  <c r="U7" i="1"/>
  <c r="U8" i="1"/>
  <c r="U9" i="1"/>
  <c r="U10" i="1"/>
  <c r="U11" i="1"/>
  <c r="U12" i="1"/>
  <c r="T13" i="1"/>
  <c r="S14" i="1"/>
  <c r="U13" i="1"/>
  <c r="T14" i="1"/>
  <c r="S15" i="1"/>
  <c r="R16" i="1"/>
  <c r="R17" i="1"/>
  <c r="R18" i="1"/>
  <c r="R19" i="1"/>
  <c r="R20" i="1"/>
  <c r="R21" i="1"/>
  <c r="T15" i="1"/>
  <c r="S16" i="1"/>
  <c r="S17" i="1"/>
  <c r="S18" i="1"/>
  <c r="S22" i="1" s="1"/>
  <c r="S19" i="1"/>
  <c r="S20" i="1"/>
  <c r="S21" i="1"/>
  <c r="E2" i="1"/>
  <c r="T16" i="1"/>
  <c r="T17" i="1"/>
  <c r="T18" i="1"/>
  <c r="T19" i="1"/>
  <c r="T20" i="1"/>
  <c r="T21" i="1"/>
  <c r="R2" i="1"/>
  <c r="R3" i="1"/>
  <c r="R4" i="1"/>
  <c r="R5" i="1"/>
  <c r="R6" i="1"/>
  <c r="R7" i="1"/>
  <c r="R8" i="1"/>
  <c r="R9" i="1"/>
  <c r="R10" i="1"/>
  <c r="R11" i="1"/>
  <c r="R12" i="1"/>
  <c r="T22" i="1" l="1"/>
  <c r="P27" i="1" s="1"/>
  <c r="U22" i="1"/>
  <c r="P28" i="1" s="1"/>
  <c r="R22" i="1"/>
</calcChain>
</file>

<file path=xl/sharedStrings.xml><?xml version="1.0" encoding="utf-8"?>
<sst xmlns="http://schemas.openxmlformats.org/spreadsheetml/2006/main" count="25" uniqueCount="20">
  <si>
    <t>No. of Printing Mistakes</t>
  </si>
  <si>
    <t xml:space="preserve">No. of Pages </t>
  </si>
  <si>
    <t xml:space="preserve">fx </t>
  </si>
  <si>
    <t xml:space="preserve">P(X) </t>
  </si>
  <si>
    <t>P(X)R</t>
  </si>
  <si>
    <t>M1</t>
  </si>
  <si>
    <t>M2</t>
  </si>
  <si>
    <t>M3</t>
  </si>
  <si>
    <t xml:space="preserve">M4 </t>
  </si>
  <si>
    <t xml:space="preserve">(ii) </t>
  </si>
  <si>
    <t>(iii)</t>
  </si>
  <si>
    <t xml:space="preserve">P(X = 15) </t>
  </si>
  <si>
    <t xml:space="preserve">P(X &lt; 10) </t>
  </si>
  <si>
    <t xml:space="preserve">P(X &gt; 15) </t>
  </si>
  <si>
    <t xml:space="preserve">P(4 &lt; X &lt; 17) </t>
  </si>
  <si>
    <t xml:space="preserve">Total </t>
  </si>
  <si>
    <t xml:space="preserve">Mean </t>
  </si>
  <si>
    <t xml:space="preserve">(iv) </t>
  </si>
  <si>
    <t>Skewness, Gamma1</t>
  </si>
  <si>
    <t>Kurtosis, Beta2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</si>
</sst>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0" fillId="0" borderId="1" xfId="0" applyBorder="1"/>
    <xf numFmtId="0" fontId="3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" xfId="0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 curve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[1]Q.8!$A$2:$A$21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[1]Q.8!$D$2:$D$21</c:f>
              <c:numCache>
                <c:formatCode>General</c:formatCode>
                <c:ptCount val="20"/>
                <c:pt idx="0">
                  <c:v>6.4608137605221142E-3</c:v>
                </c:pt>
                <c:pt idx="1">
                  <c:v>3.2575422980552493E-2</c:v>
                </c:pt>
                <c:pt idx="2">
                  <c:v>8.2122641333972846E-2</c:v>
                </c:pt>
                <c:pt idx="3">
                  <c:v>0.13802078586863037</c:v>
                </c:pt>
                <c:pt idx="4">
                  <c:v>0.17397520058740859</c:v>
                </c:pt>
                <c:pt idx="5">
                  <c:v>0.17543659227234279</c:v>
                </c:pt>
                <c:pt idx="6">
                  <c:v>0.14742521637285874</c:v>
                </c:pt>
                <c:pt idx="7">
                  <c:v>0.1061882772788505</c:v>
                </c:pt>
                <c:pt idx="8">
                  <c:v>6.6925161754995494E-2</c:v>
                </c:pt>
                <c:pt idx="9">
                  <c:v>3.7492962840965288E-2</c:v>
                </c:pt>
                <c:pt idx="10">
                  <c:v>1.8903951864414684E-2</c:v>
                </c:pt>
                <c:pt idx="11">
                  <c:v>8.6648841182162591E-3</c:v>
                </c:pt>
                <c:pt idx="12">
                  <c:v>3.640695477003865E-3</c:v>
                </c:pt>
                <c:pt idx="13">
                  <c:v>1.4120297380810377E-3</c:v>
                </c:pt>
                <c:pt idx="14">
                  <c:v>5.0853242424318476E-4</c:v>
                </c:pt>
                <c:pt idx="15">
                  <c:v>1.7093469886894235E-4</c:v>
                </c:pt>
                <c:pt idx="16">
                  <c:v>5.3865796981075394E-5</c:v>
                </c:pt>
                <c:pt idx="17">
                  <c:v>1.5975961669328336E-5</c:v>
                </c:pt>
                <c:pt idx="18">
                  <c:v>4.4750443742640945E-6</c:v>
                </c:pt>
                <c:pt idx="19">
                  <c:v>1.1875354597389224E-6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D-49A1-AFAA-D11BCC54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60192"/>
        <c:axId val="1515063936"/>
      </c:scatterChart>
      <c:valAx>
        <c:axId val="15150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3936"/>
        <c:crosses val="autoZero"/>
        <c:crossBetween val="midCat"/>
      </c:valAx>
      <c:valAx>
        <c:axId val="15150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213360</xdr:rowOff>
    </xdr:from>
    <xdr:to>
      <xdr:col>13</xdr:col>
      <xdr:colOff>381000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E4D0F-D31E-6FCA-CE58-EDB069DB6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.1"/>
      <sheetName val="Q.2"/>
      <sheetName val="Q.3"/>
      <sheetName val="Q.4"/>
      <sheetName val="Q.5"/>
      <sheetName val="Q.6"/>
      <sheetName val="Q.7"/>
      <sheetName val="Q.8"/>
      <sheetName val="Q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0</v>
          </cell>
          <cell r="D2">
            <v>6.4608137605221142E-3</v>
          </cell>
        </row>
        <row r="3">
          <cell r="A3">
            <v>1</v>
          </cell>
          <cell r="D3">
            <v>3.2575422980552493E-2</v>
          </cell>
        </row>
        <row r="4">
          <cell r="A4">
            <v>2</v>
          </cell>
          <cell r="D4">
            <v>8.2122641333972846E-2</v>
          </cell>
        </row>
        <row r="5">
          <cell r="A5">
            <v>3</v>
          </cell>
          <cell r="D5">
            <v>0.13802078586863037</v>
          </cell>
        </row>
        <row r="6">
          <cell r="A6">
            <v>4</v>
          </cell>
          <cell r="D6">
            <v>0.17397520058740859</v>
          </cell>
        </row>
        <row r="7">
          <cell r="A7">
            <v>5</v>
          </cell>
          <cell r="D7">
            <v>0.17543659227234279</v>
          </cell>
        </row>
        <row r="8">
          <cell r="A8">
            <v>6</v>
          </cell>
          <cell r="D8">
            <v>0.14742521637285874</v>
          </cell>
        </row>
        <row r="9">
          <cell r="A9">
            <v>7</v>
          </cell>
          <cell r="D9">
            <v>0.1061882772788505</v>
          </cell>
        </row>
        <row r="10">
          <cell r="A10">
            <v>8</v>
          </cell>
          <cell r="D10">
            <v>6.6925161754995494E-2</v>
          </cell>
        </row>
        <row r="11">
          <cell r="A11">
            <v>9</v>
          </cell>
          <cell r="D11">
            <v>3.7492962840965288E-2</v>
          </cell>
        </row>
        <row r="12">
          <cell r="A12">
            <v>10</v>
          </cell>
          <cell r="D12">
            <v>1.8903951864414684E-2</v>
          </cell>
        </row>
        <row r="13">
          <cell r="A13">
            <v>11</v>
          </cell>
          <cell r="D13">
            <v>8.6648841182162591E-3</v>
          </cell>
        </row>
        <row r="14">
          <cell r="A14">
            <v>12</v>
          </cell>
          <cell r="D14">
            <v>3.640695477003865E-3</v>
          </cell>
        </row>
        <row r="15">
          <cell r="A15">
            <v>13</v>
          </cell>
          <cell r="D15">
            <v>1.4120297380810377E-3</v>
          </cell>
        </row>
        <row r="16">
          <cell r="A16">
            <v>14</v>
          </cell>
          <cell r="D16">
            <v>5.0853242424318476E-4</v>
          </cell>
        </row>
        <row r="17">
          <cell r="A17">
            <v>15</v>
          </cell>
          <cell r="D17">
            <v>1.7093469886894235E-4</v>
          </cell>
        </row>
        <row r="18">
          <cell r="A18">
            <v>16</v>
          </cell>
          <cell r="D18">
            <v>5.3865796981075394E-5</v>
          </cell>
        </row>
        <row r="19">
          <cell r="A19">
            <v>17</v>
          </cell>
          <cell r="D19">
            <v>1.5975961669328336E-5</v>
          </cell>
        </row>
        <row r="20">
          <cell r="A20">
            <v>18</v>
          </cell>
          <cell r="D20">
            <v>4.4750443742640945E-6</v>
          </cell>
        </row>
        <row r="21">
          <cell r="A21">
            <v>19</v>
          </cell>
          <cell r="D21">
            <v>1.1875354597389224E-6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J18" sqref="J18"/>
    </sheetView>
  </sheetViews>
  <sheetFormatPr defaultRowHeight="14.4" x14ac:dyDescent="0.3"/>
  <cols>
    <col min="1" max="1" width="24.77734375" customWidth="1"/>
    <col min="2" max="2" width="13" customWidth="1"/>
    <col min="4" max="4" width="9.5546875" customWidth="1"/>
    <col min="5" max="5" width="9.44140625" customWidth="1"/>
    <col min="7" max="7" width="11.109375" customWidth="1"/>
    <col min="8" max="8" width="12" bestFit="1" customWidth="1"/>
    <col min="15" max="15" width="24.77734375" customWidth="1"/>
    <col min="16" max="16" width="13" customWidth="1"/>
    <col min="18" max="18" width="12.6640625" bestFit="1" customWidth="1"/>
  </cols>
  <sheetData>
    <row r="1" spans="1:21" ht="17.399999999999999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O1" s="1" t="s">
        <v>0</v>
      </c>
      <c r="P1" s="2" t="s">
        <v>1</v>
      </c>
      <c r="Q1" s="3" t="s">
        <v>3</v>
      </c>
      <c r="R1" s="5" t="s">
        <v>5</v>
      </c>
      <c r="S1" s="5" t="s">
        <v>6</v>
      </c>
      <c r="T1" s="5" t="s">
        <v>7</v>
      </c>
      <c r="U1" s="5" t="s">
        <v>8</v>
      </c>
    </row>
    <row r="2" spans="1:21" ht="15.6" x14ac:dyDescent="0.3">
      <c r="A2" s="6">
        <v>0</v>
      </c>
      <c r="B2" s="7">
        <v>150</v>
      </c>
      <c r="C2" s="8">
        <f>A2*B2</f>
        <v>0</v>
      </c>
      <c r="D2" s="8">
        <f>_xlfn.POISSON.DIST(A2,5.042,FALSE)</f>
        <v>6.4608137605221142E-3</v>
      </c>
      <c r="E2" s="8">
        <f>D2</f>
        <v>6.4608137605221142E-3</v>
      </c>
      <c r="G2" s="9" t="s">
        <v>9</v>
      </c>
      <c r="O2" s="6">
        <v>0</v>
      </c>
      <c r="P2" s="7">
        <v>150</v>
      </c>
      <c r="Q2" s="8">
        <f>_xlfn.POISSON.DIST(O2,5.042,FALSE)</f>
        <v>6.4608137605221142E-3</v>
      </c>
      <c r="R2" s="8">
        <f>(O2-5.042)*Q2</f>
        <v>-3.25754229805525E-2</v>
      </c>
      <c r="S2" s="8">
        <f>(O2-5.042)^2*Q2</f>
        <v>0.16424528266794569</v>
      </c>
      <c r="T2" s="8">
        <f>(O2-5.042)^3*Q2</f>
        <v>-0.8281247152117821</v>
      </c>
      <c r="U2" s="8">
        <f>(O2-5.042)^4*Q2</f>
        <v>4.1754048140978055</v>
      </c>
    </row>
    <row r="3" spans="1:21" ht="15.6" x14ac:dyDescent="0.3">
      <c r="A3" s="6">
        <v>1</v>
      </c>
      <c r="B3" s="7">
        <v>37</v>
      </c>
      <c r="C3" s="8">
        <f t="shared" ref="C3:C21" si="0">A3*B3</f>
        <v>37</v>
      </c>
      <c r="D3" s="8">
        <f t="shared" ref="D3:D21" si="1">_xlfn.POISSON.DIST(A3,5.042,FALSE)</f>
        <v>3.2575422980552493E-2</v>
      </c>
      <c r="E3" s="8">
        <f>5.042/A3*D2</f>
        <v>3.25754229805525E-2</v>
      </c>
      <c r="O3" s="6">
        <v>1</v>
      </c>
      <c r="P3" s="7">
        <v>37</v>
      </c>
      <c r="Q3" s="8">
        <f t="shared" ref="Q3:Q21" si="2">_xlfn.POISSON.DIST(O3,5.042,FALSE)</f>
        <v>3.2575422980552493E-2</v>
      </c>
      <c r="R3" s="8">
        <f t="shared" ref="R3:R21" si="3">(O3-5.042)*Q3</f>
        <v>-0.13166985968739317</v>
      </c>
      <c r="S3" s="8">
        <f t="shared" ref="S3:S21" si="4">(O3-5.042)^2*Q3</f>
        <v>0.53220957285644321</v>
      </c>
      <c r="T3" s="8">
        <f t="shared" ref="T3:T21" si="5">(O3-5.042)^3*Q3</f>
        <v>-2.1511910934857434</v>
      </c>
      <c r="U3" s="8">
        <f t="shared" ref="U3:U21" si="6">(O3-5.042)^4*Q3</f>
        <v>8.6951143998693752</v>
      </c>
    </row>
    <row r="4" spans="1:21" ht="15.6" x14ac:dyDescent="0.3">
      <c r="A4" s="6">
        <v>2</v>
      </c>
      <c r="B4" s="7">
        <v>34</v>
      </c>
      <c r="C4" s="8">
        <f t="shared" si="0"/>
        <v>68</v>
      </c>
      <c r="D4" s="8">
        <f t="shared" si="1"/>
        <v>8.2122641333972846E-2</v>
      </c>
      <c r="E4" s="8">
        <f t="shared" ref="E4:E21" si="7">5.042/A4*D3</f>
        <v>8.2122641333972832E-2</v>
      </c>
      <c r="O4" s="6">
        <v>2</v>
      </c>
      <c r="P4" s="7">
        <v>34</v>
      </c>
      <c r="Q4" s="8">
        <f t="shared" si="2"/>
        <v>8.2122641333972846E-2</v>
      </c>
      <c r="R4" s="8">
        <f t="shared" si="3"/>
        <v>-0.24981707493794539</v>
      </c>
      <c r="S4" s="8">
        <f t="shared" si="4"/>
        <v>0.75994354196122982</v>
      </c>
      <c r="T4" s="8">
        <f t="shared" si="5"/>
        <v>-2.3117482546460608</v>
      </c>
      <c r="U4" s="8">
        <f t="shared" si="6"/>
        <v>7.0323381906333164</v>
      </c>
    </row>
    <row r="5" spans="1:21" ht="15.6" x14ac:dyDescent="0.3">
      <c r="A5" s="6">
        <v>3</v>
      </c>
      <c r="B5" s="7">
        <v>30</v>
      </c>
      <c r="C5" s="8">
        <f t="shared" si="0"/>
        <v>90</v>
      </c>
      <c r="D5" s="8">
        <f t="shared" si="1"/>
        <v>0.13802078586863037</v>
      </c>
      <c r="E5" s="8">
        <f t="shared" si="7"/>
        <v>0.13802078586863034</v>
      </c>
      <c r="O5" s="6">
        <v>3</v>
      </c>
      <c r="P5" s="7">
        <v>30</v>
      </c>
      <c r="Q5" s="8">
        <f t="shared" si="2"/>
        <v>0.13802078586863037</v>
      </c>
      <c r="R5" s="8">
        <f t="shared" si="3"/>
        <v>-0.2818384447437432</v>
      </c>
      <c r="S5" s="8">
        <f t="shared" si="4"/>
        <v>0.57551410416672344</v>
      </c>
      <c r="T5" s="8">
        <f t="shared" si="5"/>
        <v>-1.1751998007084492</v>
      </c>
      <c r="U5" s="8">
        <f t="shared" si="6"/>
        <v>2.399757993046653</v>
      </c>
    </row>
    <row r="6" spans="1:21" ht="15.6" x14ac:dyDescent="0.3">
      <c r="A6" s="6">
        <v>4</v>
      </c>
      <c r="B6" s="7">
        <v>28</v>
      </c>
      <c r="C6" s="8">
        <f t="shared" si="0"/>
        <v>112</v>
      </c>
      <c r="D6" s="8">
        <f t="shared" si="1"/>
        <v>0.17397520058740859</v>
      </c>
      <c r="E6" s="8">
        <f t="shared" si="7"/>
        <v>0.17397520058740856</v>
      </c>
      <c r="O6" s="6">
        <v>4</v>
      </c>
      <c r="P6" s="7">
        <v>28</v>
      </c>
      <c r="Q6" s="8">
        <f t="shared" si="2"/>
        <v>0.17397520058740859</v>
      </c>
      <c r="R6" s="8">
        <f t="shared" si="3"/>
        <v>-0.18128215901207972</v>
      </c>
      <c r="S6" s="8">
        <f t="shared" si="4"/>
        <v>0.18889600969058701</v>
      </c>
      <c r="T6" s="8">
        <f t="shared" si="5"/>
        <v>-0.19682964209759166</v>
      </c>
      <c r="U6" s="8">
        <f t="shared" si="6"/>
        <v>0.20509648706569042</v>
      </c>
    </row>
    <row r="7" spans="1:21" ht="15.6" x14ac:dyDescent="0.3">
      <c r="A7" s="6">
        <v>5</v>
      </c>
      <c r="B7" s="7">
        <v>25</v>
      </c>
      <c r="C7" s="8">
        <f t="shared" si="0"/>
        <v>125</v>
      </c>
      <c r="D7" s="8">
        <f t="shared" si="1"/>
        <v>0.17543659227234279</v>
      </c>
      <c r="E7" s="8">
        <f t="shared" si="7"/>
        <v>0.17543659227234282</v>
      </c>
      <c r="O7" s="6">
        <v>5</v>
      </c>
      <c r="P7" s="7">
        <v>25</v>
      </c>
      <c r="Q7" s="8">
        <f t="shared" si="2"/>
        <v>0.17543659227234279</v>
      </c>
      <c r="R7" s="8">
        <f t="shared" si="3"/>
        <v>-7.3683368754383647E-3</v>
      </c>
      <c r="S7" s="8">
        <f t="shared" si="4"/>
        <v>3.0947014876840997E-4</v>
      </c>
      <c r="T7" s="8">
        <f t="shared" si="5"/>
        <v>-1.2997746248273161E-5</v>
      </c>
      <c r="U7" s="8">
        <f t="shared" si="6"/>
        <v>5.4590534242747036E-7</v>
      </c>
    </row>
    <row r="8" spans="1:21" ht="15.6" x14ac:dyDescent="0.3">
      <c r="A8" s="6">
        <v>6</v>
      </c>
      <c r="B8" s="7">
        <v>24</v>
      </c>
      <c r="C8" s="8">
        <f t="shared" si="0"/>
        <v>144</v>
      </c>
      <c r="D8" s="8">
        <f t="shared" si="1"/>
        <v>0.14742521637285874</v>
      </c>
      <c r="E8" s="8">
        <f t="shared" si="7"/>
        <v>0.14742521637285871</v>
      </c>
      <c r="O8" s="6">
        <v>6</v>
      </c>
      <c r="P8" s="7">
        <v>24</v>
      </c>
      <c r="Q8" s="8">
        <f t="shared" si="2"/>
        <v>0.14742521637285874</v>
      </c>
      <c r="R8" s="8">
        <f t="shared" si="3"/>
        <v>0.1412333572851987</v>
      </c>
      <c r="S8" s="8">
        <f t="shared" si="4"/>
        <v>0.13530155627922039</v>
      </c>
      <c r="T8" s="8">
        <f t="shared" si="5"/>
        <v>0.12961889091549317</v>
      </c>
      <c r="U8" s="8">
        <f t="shared" si="6"/>
        <v>0.12417489749704247</v>
      </c>
    </row>
    <row r="9" spans="1:21" ht="15.6" x14ac:dyDescent="0.3">
      <c r="A9" s="6">
        <v>7</v>
      </c>
      <c r="B9" s="7">
        <v>22</v>
      </c>
      <c r="C9" s="8">
        <f t="shared" si="0"/>
        <v>154</v>
      </c>
      <c r="D9" s="8">
        <f t="shared" si="1"/>
        <v>0.1061882772788505</v>
      </c>
      <c r="E9" s="8">
        <f t="shared" si="7"/>
        <v>0.10618827727885054</v>
      </c>
      <c r="O9" s="6">
        <v>7</v>
      </c>
      <c r="P9" s="7">
        <v>22</v>
      </c>
      <c r="Q9" s="8">
        <f t="shared" si="2"/>
        <v>0.1061882772788505</v>
      </c>
      <c r="R9" s="8">
        <f t="shared" si="3"/>
        <v>0.2079166469119893</v>
      </c>
      <c r="S9" s="8">
        <f t="shared" si="4"/>
        <v>0.4071007946536751</v>
      </c>
      <c r="T9" s="8">
        <f t="shared" si="5"/>
        <v>0.79710335593189585</v>
      </c>
      <c r="U9" s="8">
        <f t="shared" si="6"/>
        <v>1.5607283709146524</v>
      </c>
    </row>
    <row r="10" spans="1:21" ht="15.6" x14ac:dyDescent="0.3">
      <c r="A10" s="6">
        <v>8</v>
      </c>
      <c r="B10" s="7">
        <v>21</v>
      </c>
      <c r="C10" s="8">
        <f t="shared" si="0"/>
        <v>168</v>
      </c>
      <c r="D10" s="8">
        <f t="shared" si="1"/>
        <v>6.6925161754995494E-2</v>
      </c>
      <c r="E10" s="8">
        <f t="shared" si="7"/>
        <v>6.6925161754995521E-2</v>
      </c>
      <c r="O10" s="6">
        <v>8</v>
      </c>
      <c r="P10" s="7">
        <v>21</v>
      </c>
      <c r="Q10" s="8">
        <f t="shared" si="2"/>
        <v>6.6925161754995494E-2</v>
      </c>
      <c r="R10" s="8">
        <f t="shared" si="3"/>
        <v>0.19796462847127669</v>
      </c>
      <c r="S10" s="8">
        <f t="shared" si="4"/>
        <v>0.58557937101803648</v>
      </c>
      <c r="T10" s="8">
        <f t="shared" si="5"/>
        <v>1.7321437794713519</v>
      </c>
      <c r="U10" s="8">
        <f t="shared" si="6"/>
        <v>5.1236812996762593</v>
      </c>
    </row>
    <row r="11" spans="1:21" ht="15.6" x14ac:dyDescent="0.3">
      <c r="A11" s="6">
        <v>9</v>
      </c>
      <c r="B11" s="7">
        <v>20</v>
      </c>
      <c r="C11" s="8">
        <f t="shared" si="0"/>
        <v>180</v>
      </c>
      <c r="D11" s="8">
        <f t="shared" si="1"/>
        <v>3.7492962840965288E-2</v>
      </c>
      <c r="E11" s="8">
        <f t="shared" si="7"/>
        <v>3.7492962840965254E-2</v>
      </c>
      <c r="O11" s="6">
        <v>9</v>
      </c>
      <c r="P11" s="7">
        <v>20</v>
      </c>
      <c r="Q11" s="8">
        <f t="shared" si="2"/>
        <v>3.7492962840965288E-2</v>
      </c>
      <c r="R11" s="8">
        <f t="shared" si="3"/>
        <v>0.14839714692454062</v>
      </c>
      <c r="S11" s="8">
        <f t="shared" si="4"/>
        <v>0.5873559075273318</v>
      </c>
      <c r="T11" s="8">
        <f t="shared" si="5"/>
        <v>2.3247546819931793</v>
      </c>
      <c r="U11" s="8">
        <f t="shared" si="6"/>
        <v>9.2013790313290045</v>
      </c>
    </row>
    <row r="12" spans="1:21" ht="15.6" x14ac:dyDescent="0.3">
      <c r="A12" s="6">
        <v>10</v>
      </c>
      <c r="B12" s="7">
        <v>18</v>
      </c>
      <c r="C12" s="8">
        <f t="shared" si="0"/>
        <v>180</v>
      </c>
      <c r="D12" s="8">
        <f t="shared" si="1"/>
        <v>1.8903951864414684E-2</v>
      </c>
      <c r="E12" s="8">
        <f t="shared" si="7"/>
        <v>1.8903951864414698E-2</v>
      </c>
      <c r="G12" s="9" t="s">
        <v>10</v>
      </c>
      <c r="O12" s="6">
        <v>10</v>
      </c>
      <c r="P12" s="7">
        <v>18</v>
      </c>
      <c r="Q12" s="8">
        <f t="shared" si="2"/>
        <v>1.8903951864414684E-2</v>
      </c>
      <c r="R12" s="8">
        <f t="shared" si="3"/>
        <v>9.3725793343768002E-2</v>
      </c>
      <c r="S12" s="8">
        <f t="shared" si="4"/>
        <v>0.46469248339840186</v>
      </c>
      <c r="T12" s="8">
        <f t="shared" si="5"/>
        <v>2.3039453326892763</v>
      </c>
      <c r="U12" s="8">
        <f t="shared" si="6"/>
        <v>11.422960959473434</v>
      </c>
    </row>
    <row r="13" spans="1:21" ht="15.6" x14ac:dyDescent="0.3">
      <c r="A13" s="6">
        <v>11</v>
      </c>
      <c r="B13" s="7">
        <v>17</v>
      </c>
      <c r="C13" s="8">
        <f t="shared" si="0"/>
        <v>187</v>
      </c>
      <c r="D13" s="8">
        <f t="shared" si="1"/>
        <v>8.6648841182162591E-3</v>
      </c>
      <c r="E13" s="8">
        <f t="shared" si="7"/>
        <v>8.6648841182162574E-3</v>
      </c>
      <c r="G13" s="10" t="s">
        <v>11</v>
      </c>
      <c r="H13" s="11">
        <f>D17</f>
        <v>1.7093469886894235E-4</v>
      </c>
      <c r="O13" s="6">
        <v>11</v>
      </c>
      <c r="P13" s="7">
        <v>17</v>
      </c>
      <c r="Q13" s="8">
        <f t="shared" si="2"/>
        <v>8.6648841182162591E-3</v>
      </c>
      <c r="R13" s="8">
        <f t="shared" si="3"/>
        <v>5.1625379576332474E-2</v>
      </c>
      <c r="S13" s="8">
        <f t="shared" si="4"/>
        <v>0.3075840115157889</v>
      </c>
      <c r="T13" s="8">
        <f t="shared" si="5"/>
        <v>1.8325855406110703</v>
      </c>
      <c r="U13" s="8">
        <f t="shared" si="6"/>
        <v>10.918544650960758</v>
      </c>
    </row>
    <row r="14" spans="1:21" ht="15.6" x14ac:dyDescent="0.3">
      <c r="A14" s="6">
        <v>12</v>
      </c>
      <c r="B14" s="7">
        <v>16</v>
      </c>
      <c r="C14" s="8">
        <f t="shared" si="0"/>
        <v>192</v>
      </c>
      <c r="D14" s="8">
        <f t="shared" si="1"/>
        <v>3.640695477003865E-3</v>
      </c>
      <c r="E14" s="8">
        <f t="shared" si="7"/>
        <v>3.6406954770038646E-3</v>
      </c>
      <c r="G14" s="12" t="s">
        <v>12</v>
      </c>
      <c r="H14" s="13">
        <f>SUM(A2:A11)</f>
        <v>45</v>
      </c>
      <c r="O14" s="6">
        <v>12</v>
      </c>
      <c r="P14" s="7">
        <v>16</v>
      </c>
      <c r="Q14" s="8">
        <f t="shared" si="2"/>
        <v>3.640695477003865E-3</v>
      </c>
      <c r="R14" s="8">
        <f t="shared" si="3"/>
        <v>2.5331959128992894E-2</v>
      </c>
      <c r="S14" s="8">
        <f t="shared" si="4"/>
        <v>0.17625977161953255</v>
      </c>
      <c r="T14" s="8">
        <f t="shared" si="5"/>
        <v>1.2264154909287077</v>
      </c>
      <c r="U14" s="8">
        <f t="shared" si="6"/>
        <v>8.5333989858819468</v>
      </c>
    </row>
    <row r="15" spans="1:21" ht="15.6" x14ac:dyDescent="0.3">
      <c r="A15" s="6">
        <v>13</v>
      </c>
      <c r="B15" s="7">
        <v>14</v>
      </c>
      <c r="C15" s="8">
        <f t="shared" si="0"/>
        <v>182</v>
      </c>
      <c r="D15" s="8">
        <f t="shared" si="1"/>
        <v>1.4120297380810377E-3</v>
      </c>
      <c r="E15" s="8">
        <f t="shared" si="7"/>
        <v>1.4120297380810375E-3</v>
      </c>
      <c r="G15" s="12" t="s">
        <v>13</v>
      </c>
      <c r="H15" s="13">
        <f>SUM(D18:D21)</f>
        <v>7.550433848440675E-5</v>
      </c>
      <c r="O15" s="6">
        <v>13</v>
      </c>
      <c r="P15" s="7">
        <v>14</v>
      </c>
      <c r="Q15" s="8">
        <f t="shared" si="2"/>
        <v>1.4120297380810377E-3</v>
      </c>
      <c r="R15" s="8">
        <f t="shared" si="3"/>
        <v>1.1236932655648898E-2</v>
      </c>
      <c r="S15" s="8">
        <f t="shared" si="4"/>
        <v>8.9423510073653928E-2</v>
      </c>
      <c r="T15" s="8">
        <f t="shared" si="5"/>
        <v>0.71163229316613807</v>
      </c>
      <c r="U15" s="8">
        <f t="shared" si="6"/>
        <v>5.6631697890161261</v>
      </c>
    </row>
    <row r="16" spans="1:21" ht="15.6" x14ac:dyDescent="0.3">
      <c r="A16" s="6">
        <v>14</v>
      </c>
      <c r="B16" s="7">
        <v>11</v>
      </c>
      <c r="C16" s="8">
        <f t="shared" si="0"/>
        <v>154</v>
      </c>
      <c r="D16" s="8">
        <f t="shared" si="1"/>
        <v>5.0853242424318476E-4</v>
      </c>
      <c r="E16" s="8">
        <f t="shared" si="7"/>
        <v>5.0853242424318519E-4</v>
      </c>
      <c r="G16" s="14" t="s">
        <v>14</v>
      </c>
      <c r="H16" s="15">
        <f>SUM(D7:D18)</f>
        <v>0.56682310463782204</v>
      </c>
      <c r="O16" s="6">
        <v>14</v>
      </c>
      <c r="P16" s="7">
        <v>11</v>
      </c>
      <c r="Q16" s="8">
        <f t="shared" si="2"/>
        <v>5.0853242424318476E-4</v>
      </c>
      <c r="R16" s="8">
        <f t="shared" si="3"/>
        <v>4.5554334563704495E-3</v>
      </c>
      <c r="S16" s="8">
        <f t="shared" si="4"/>
        <v>4.0807572902166488E-2</v>
      </c>
      <c r="T16" s="8">
        <f t="shared" si="5"/>
        <v>0.36555423805760739</v>
      </c>
      <c r="U16" s="8">
        <f t="shared" si="6"/>
        <v>3.2746348645200474</v>
      </c>
    </row>
    <row r="17" spans="1:21" ht="15.6" x14ac:dyDescent="0.3">
      <c r="A17" s="6">
        <v>15</v>
      </c>
      <c r="B17" s="7">
        <v>9</v>
      </c>
      <c r="C17" s="8">
        <f t="shared" si="0"/>
        <v>135</v>
      </c>
      <c r="D17" s="8">
        <f t="shared" si="1"/>
        <v>1.7093469886894235E-4</v>
      </c>
      <c r="E17" s="8">
        <f t="shared" si="7"/>
        <v>1.7093469886894251E-4</v>
      </c>
      <c r="O17" s="6">
        <v>15</v>
      </c>
      <c r="P17" s="7">
        <v>9</v>
      </c>
      <c r="Q17" s="8">
        <f t="shared" si="2"/>
        <v>1.7093469886894235E-4</v>
      </c>
      <c r="R17" s="8">
        <f t="shared" si="3"/>
        <v>1.702167731336928E-3</v>
      </c>
      <c r="S17" s="8">
        <f t="shared" si="4"/>
        <v>1.695018626865313E-2</v>
      </c>
      <c r="T17" s="8">
        <f t="shared" si="5"/>
        <v>0.16878995486324785</v>
      </c>
      <c r="U17" s="8">
        <f t="shared" si="6"/>
        <v>1.6808103705282222</v>
      </c>
    </row>
    <row r="18" spans="1:21" ht="15.6" x14ac:dyDescent="0.3">
      <c r="A18" s="6">
        <v>16</v>
      </c>
      <c r="B18" s="7">
        <v>8</v>
      </c>
      <c r="C18" s="8">
        <f t="shared" si="0"/>
        <v>128</v>
      </c>
      <c r="D18" s="8">
        <f t="shared" si="1"/>
        <v>5.3865796981075394E-5</v>
      </c>
      <c r="E18" s="8">
        <f t="shared" si="7"/>
        <v>5.3865796981075455E-5</v>
      </c>
      <c r="O18" s="6">
        <v>16</v>
      </c>
      <c r="P18" s="7">
        <v>8</v>
      </c>
      <c r="Q18" s="8">
        <f t="shared" si="2"/>
        <v>5.3865796981075394E-5</v>
      </c>
      <c r="R18" s="8">
        <f t="shared" si="3"/>
        <v>5.9026140331862418E-4</v>
      </c>
      <c r="S18" s="8">
        <f t="shared" si="4"/>
        <v>6.4680844575654836E-3</v>
      </c>
      <c r="T18" s="8">
        <f t="shared" si="5"/>
        <v>7.0877269486002564E-2</v>
      </c>
      <c r="U18" s="8">
        <f t="shared" si="6"/>
        <v>0.77667311902761615</v>
      </c>
    </row>
    <row r="19" spans="1:21" ht="15.6" x14ac:dyDescent="0.3">
      <c r="A19" s="6">
        <v>17</v>
      </c>
      <c r="B19" s="7">
        <v>7</v>
      </c>
      <c r="C19" s="8">
        <f t="shared" si="0"/>
        <v>119</v>
      </c>
      <c r="D19" s="8">
        <f t="shared" si="1"/>
        <v>1.5975961669328336E-5</v>
      </c>
      <c r="E19" s="8">
        <f t="shared" si="7"/>
        <v>1.597596166932836E-5</v>
      </c>
      <c r="O19" s="6">
        <v>17</v>
      </c>
      <c r="P19" s="7">
        <v>7</v>
      </c>
      <c r="Q19" s="8">
        <f t="shared" si="2"/>
        <v>1.5975961669328336E-5</v>
      </c>
      <c r="R19" s="8">
        <f t="shared" si="3"/>
        <v>1.9104054964182824E-4</v>
      </c>
      <c r="S19" s="8">
        <f t="shared" si="4"/>
        <v>2.2844628926169822E-3</v>
      </c>
      <c r="T19" s="8">
        <f t="shared" si="5"/>
        <v>2.731760726991387E-2</v>
      </c>
      <c r="U19" s="8">
        <f t="shared" si="6"/>
        <v>0.32666394773363006</v>
      </c>
    </row>
    <row r="20" spans="1:21" ht="15.6" x14ac:dyDescent="0.3">
      <c r="A20" s="6">
        <v>18</v>
      </c>
      <c r="B20" s="7">
        <v>5</v>
      </c>
      <c r="C20" s="8">
        <f t="shared" si="0"/>
        <v>90</v>
      </c>
      <c r="D20" s="8">
        <f t="shared" si="1"/>
        <v>4.4750443742640945E-6</v>
      </c>
      <c r="E20" s="8">
        <f t="shared" si="7"/>
        <v>4.4750443742640809E-6</v>
      </c>
      <c r="O20" s="6">
        <v>18</v>
      </c>
      <c r="P20" s="7">
        <v>5</v>
      </c>
      <c r="Q20" s="8">
        <f t="shared" si="2"/>
        <v>4.4750443742640945E-6</v>
      </c>
      <c r="R20" s="8">
        <f t="shared" si="3"/>
        <v>5.7987625001714139E-5</v>
      </c>
      <c r="S20" s="8">
        <f t="shared" si="4"/>
        <v>7.5140364477221174E-4</v>
      </c>
      <c r="T20" s="8">
        <f t="shared" si="5"/>
        <v>9.7366884289583205E-3</v>
      </c>
      <c r="U20" s="8">
        <f t="shared" si="6"/>
        <v>0.12616800866244191</v>
      </c>
    </row>
    <row r="21" spans="1:21" ht="15.6" x14ac:dyDescent="0.3">
      <c r="A21" s="6">
        <v>19</v>
      </c>
      <c r="B21" s="7">
        <v>4</v>
      </c>
      <c r="C21" s="8">
        <f t="shared" si="0"/>
        <v>76</v>
      </c>
      <c r="D21" s="8">
        <f t="shared" si="1"/>
        <v>1.1875354597389224E-6</v>
      </c>
      <c r="E21" s="8">
        <f t="shared" si="7"/>
        <v>1.1875354597389245E-6</v>
      </c>
      <c r="O21" s="6">
        <v>19</v>
      </c>
      <c r="P21" s="7">
        <v>4</v>
      </c>
      <c r="Q21" s="8">
        <f t="shared" si="2"/>
        <v>1.1875354597389224E-6</v>
      </c>
      <c r="R21" s="8">
        <f t="shared" si="3"/>
        <v>1.6575619947035879E-5</v>
      </c>
      <c r="S21" s="8">
        <f t="shared" si="4"/>
        <v>2.3136250322072679E-4</v>
      </c>
      <c r="T21" s="8">
        <f t="shared" si="5"/>
        <v>3.2293578199549043E-3</v>
      </c>
      <c r="U21" s="8">
        <f t="shared" si="6"/>
        <v>4.5075376450930557E-2</v>
      </c>
    </row>
    <row r="22" spans="1:21" x14ac:dyDescent="0.3">
      <c r="A22" s="16" t="s">
        <v>15</v>
      </c>
      <c r="B22" s="16">
        <f>SUM(B2:B21)</f>
        <v>500</v>
      </c>
      <c r="C22" s="16">
        <f>SUM(C2:C21)</f>
        <v>2521</v>
      </c>
      <c r="D22" s="16"/>
      <c r="E22" s="8"/>
      <c r="O22" s="16" t="s">
        <v>15</v>
      </c>
      <c r="P22" s="16">
        <f>SUM(P2:P21)</f>
        <v>500</v>
      </c>
      <c r="Q22" s="16"/>
      <c r="R22" s="8">
        <f>SUM(R2:R21)</f>
        <v>-5.9875537881004655E-6</v>
      </c>
      <c r="S22" s="8">
        <f>SUM(S2:S21)</f>
        <v>5.0419084602463329</v>
      </c>
      <c r="T22" s="8">
        <f>SUM(T2:T21)</f>
        <v>5.0405979777369225</v>
      </c>
      <c r="U22" s="8">
        <f>SUM(U2:U21)</f>
        <v>81.285776102290313</v>
      </c>
    </row>
    <row r="23" spans="1:21" ht="17.399999999999999" x14ac:dyDescent="0.3">
      <c r="A23" s="17" t="s">
        <v>16</v>
      </c>
      <c r="B23" s="17">
        <f>C22/B22</f>
        <v>5.0419999999999998</v>
      </c>
      <c r="O23" s="17" t="s">
        <v>16</v>
      </c>
      <c r="P23" s="17">
        <v>5.0419999999999998</v>
      </c>
    </row>
    <row r="26" spans="1:21" ht="15.6" x14ac:dyDescent="0.3">
      <c r="O26" s="18" t="s">
        <v>17</v>
      </c>
      <c r="P26" s="19"/>
    </row>
    <row r="27" spans="1:21" ht="15.6" x14ac:dyDescent="0.3">
      <c r="O27" s="20" t="s">
        <v>18</v>
      </c>
      <c r="P27" s="21">
        <f>T22/SQRT(S22^3)</f>
        <v>0.44523533749114963</v>
      </c>
    </row>
    <row r="28" spans="1:21" ht="15.6" x14ac:dyDescent="0.3">
      <c r="O28" s="22" t="s">
        <v>19</v>
      </c>
      <c r="P28" s="23">
        <f>U22/(S22^2)</f>
        <v>3.1976037438450939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ashik</dc:creator>
  <cp:lastModifiedBy>md ashik</cp:lastModifiedBy>
  <dcterms:created xsi:type="dcterms:W3CDTF">2023-01-17T15:55:19Z</dcterms:created>
  <dcterms:modified xsi:type="dcterms:W3CDTF">2023-01-17T15:55:52Z</dcterms:modified>
</cp:coreProperties>
</file>