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class tasks\"/>
    </mc:Choice>
  </mc:AlternateContent>
  <xr:revisionPtr revIDLastSave="0" documentId="13_ncr:1_{740DAA8E-1FD4-41C4-8F2E-D48D8E2814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. Lookup" sheetId="1" r:id="rId1"/>
    <sheet name="Lookup Table" sheetId="2" r:id="rId2"/>
    <sheet name="2. Reference Fun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A24" i="3"/>
  <c r="A19" i="3"/>
  <c r="A14" i="3"/>
  <c r="A9" i="3"/>
  <c r="A4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" i="1"/>
  <c r="D2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I4" i="2"/>
  <c r="N2" i="1" a="1"/>
  <c r="N2" i="1" s="1"/>
  <c r="M2" i="1" a="1"/>
  <c r="M2" i="1" s="1"/>
  <c r="L2" i="1" a="1"/>
  <c r="L2" i="1" s="1"/>
</calcChain>
</file>

<file path=xl/sharedStrings.xml><?xml version="1.0" encoding="utf-8"?>
<sst xmlns="http://schemas.openxmlformats.org/spreadsheetml/2006/main" count="2637" uniqueCount="653">
  <si>
    <t>Customer Code</t>
  </si>
  <si>
    <t>First Name</t>
  </si>
  <si>
    <t>Last Name</t>
  </si>
  <si>
    <t>State (vlookup)</t>
  </si>
  <si>
    <t>Region (Vlookup)</t>
  </si>
  <si>
    <t>City (indexmatch)</t>
  </si>
  <si>
    <t>City (xlookup)</t>
  </si>
  <si>
    <t>Date of Birth</t>
  </si>
  <si>
    <t>Gender(Xlookup)</t>
  </si>
  <si>
    <t>DOB</t>
  </si>
  <si>
    <t>City</t>
  </si>
  <si>
    <t>Gender</t>
  </si>
  <si>
    <t>Abani</t>
  </si>
  <si>
    <t>Mukherjee</t>
  </si>
  <si>
    <t>Abdul</t>
  </si>
  <si>
    <t>Jaleelthayyil</t>
  </si>
  <si>
    <t>Safeek</t>
  </si>
  <si>
    <t>Sheikh</t>
  </si>
  <si>
    <t>Aditi</t>
  </si>
  <si>
    <t>Moitra</t>
  </si>
  <si>
    <t>Abul</t>
  </si>
  <si>
    <t>Laskar</t>
  </si>
  <si>
    <t>Abhay</t>
  </si>
  <si>
    <t>Jagtap</t>
  </si>
  <si>
    <t>Anil</t>
  </si>
  <si>
    <t>Patil</t>
  </si>
  <si>
    <t>Trivedi</t>
  </si>
  <si>
    <t>Ria</t>
  </si>
  <si>
    <t>Khanna</t>
  </si>
  <si>
    <t>Jeet</t>
  </si>
  <si>
    <t>Shah</t>
  </si>
  <si>
    <t>Ajay</t>
  </si>
  <si>
    <t>Bhoite</t>
  </si>
  <si>
    <t>Surjekar</t>
  </si>
  <si>
    <t>Ajeet</t>
  </si>
  <si>
    <t>Godbole</t>
  </si>
  <si>
    <t>Bajpayee</t>
  </si>
  <si>
    <t>Alka</t>
  </si>
  <si>
    <t>Thomas</t>
  </si>
  <si>
    <t>Alex</t>
  </si>
  <si>
    <t>Pothen</t>
  </si>
  <si>
    <t>Yadava</t>
  </si>
  <si>
    <t>Sharma</t>
  </si>
  <si>
    <t>Aman</t>
  </si>
  <si>
    <t>Thakur</t>
  </si>
  <si>
    <t>Alok</t>
  </si>
  <si>
    <t>Ranjan</t>
  </si>
  <si>
    <t>Singhchauhan</t>
  </si>
  <si>
    <t>Ajit</t>
  </si>
  <si>
    <t>Chetry</t>
  </si>
  <si>
    <t>Amar</t>
  </si>
  <si>
    <t>Bhadra</t>
  </si>
  <si>
    <t>Amal</t>
  </si>
  <si>
    <t>Silveira</t>
  </si>
  <si>
    <t>Amit</t>
  </si>
  <si>
    <t>Khandelwal</t>
  </si>
  <si>
    <t>Aloke</t>
  </si>
  <si>
    <t>Chatterjee</t>
  </si>
  <si>
    <t>Mondal</t>
  </si>
  <si>
    <t>Amir</t>
  </si>
  <si>
    <t>Fatima</t>
  </si>
  <si>
    <t>Mishra</t>
  </si>
  <si>
    <t>Anand</t>
  </si>
  <si>
    <t>Pandey</t>
  </si>
  <si>
    <t>Amita</t>
  </si>
  <si>
    <t>Chowdhury</t>
  </si>
  <si>
    <t>Dhange</t>
  </si>
  <si>
    <t>Amiya</t>
  </si>
  <si>
    <t>Basumatary</t>
  </si>
  <si>
    <t>Tripathi</t>
  </si>
  <si>
    <t>Kulkarni</t>
  </si>
  <si>
    <t>Bhargav</t>
  </si>
  <si>
    <t>Srivastava</t>
  </si>
  <si>
    <t>Dhyani</t>
  </si>
  <si>
    <t>Anita</t>
  </si>
  <si>
    <t>Barman</t>
  </si>
  <si>
    <t>Chaudhari</t>
  </si>
  <si>
    <t>Dhuriya</t>
  </si>
  <si>
    <t>Jambhale</t>
  </si>
  <si>
    <t>Bharaut</t>
  </si>
  <si>
    <t>Anju</t>
  </si>
  <si>
    <t>Anoop</t>
  </si>
  <si>
    <t>Pankajashan</t>
  </si>
  <si>
    <t>Anish</t>
  </si>
  <si>
    <t>Ladsaria</t>
  </si>
  <si>
    <t>Vasuniya</t>
  </si>
  <si>
    <t>Bhatele</t>
  </si>
  <si>
    <t>Kalarath</t>
  </si>
  <si>
    <t>Bijarnia</t>
  </si>
  <si>
    <t>Anis</t>
  </si>
  <si>
    <t>Choudhary</t>
  </si>
  <si>
    <t>Singhkycreq</t>
  </si>
  <si>
    <t>Arati</t>
  </si>
  <si>
    <t>Palwankar</t>
  </si>
  <si>
    <t>Arjun</t>
  </si>
  <si>
    <t>Bhagat</t>
  </si>
  <si>
    <t>Anup</t>
  </si>
  <si>
    <t>Gajbhiye</t>
  </si>
  <si>
    <t>Arka</t>
  </si>
  <si>
    <t>Sanyal</t>
  </si>
  <si>
    <t>Apurv</t>
  </si>
  <si>
    <t>Barche</t>
  </si>
  <si>
    <t>Arpit</t>
  </si>
  <si>
    <t>Arpan</t>
  </si>
  <si>
    <t>Raychaudhuri</t>
  </si>
  <si>
    <t>Arnab</t>
  </si>
  <si>
    <t>Bhattacharyya</t>
  </si>
  <si>
    <t>Karariwal</t>
  </si>
  <si>
    <t>Arun</t>
  </si>
  <si>
    <t>Chakraborty</t>
  </si>
  <si>
    <t>Anuj</t>
  </si>
  <si>
    <t>Kushwaha</t>
  </si>
  <si>
    <t>Sarmah</t>
  </si>
  <si>
    <t>Adhikary</t>
  </si>
  <si>
    <t>Aruna</t>
  </si>
  <si>
    <t>Belure</t>
  </si>
  <si>
    <t>Ashok</t>
  </si>
  <si>
    <t>Khillare</t>
  </si>
  <si>
    <t>Bhalerao</t>
  </si>
  <si>
    <t>Saikia</t>
  </si>
  <si>
    <t>Avni</t>
  </si>
  <si>
    <t>Parekh</t>
  </si>
  <si>
    <t>Banda</t>
  </si>
  <si>
    <t>Bandalavanya</t>
  </si>
  <si>
    <t>Asim</t>
  </si>
  <si>
    <t>Karmakar</t>
  </si>
  <si>
    <t>Ashim</t>
  </si>
  <si>
    <t>Arup</t>
  </si>
  <si>
    <t>Sengupta</t>
  </si>
  <si>
    <t>Baba</t>
  </si>
  <si>
    <t>Mahakalkar</t>
  </si>
  <si>
    <t>Bhanu</t>
  </si>
  <si>
    <t>Balla</t>
  </si>
  <si>
    <t>Brahmajee</t>
  </si>
  <si>
    <t>Badri</t>
  </si>
  <si>
    <t>Rathod</t>
  </si>
  <si>
    <t>Bama</t>
  </si>
  <si>
    <t>Ichagutu</t>
  </si>
  <si>
    <t>Asish</t>
  </si>
  <si>
    <t>Mallik</t>
  </si>
  <si>
    <t>Sangwan</t>
  </si>
  <si>
    <t>Badan</t>
  </si>
  <si>
    <t>Azeem</t>
  </si>
  <si>
    <t>Hashmat</t>
  </si>
  <si>
    <t>Beni</t>
  </si>
  <si>
    <t>Bashu</t>
  </si>
  <si>
    <t>Pokhrel</t>
  </si>
  <si>
    <t>Bantu</t>
  </si>
  <si>
    <t>Bhasker</t>
  </si>
  <si>
    <t>Shrivastava</t>
  </si>
  <si>
    <t>Zavare</t>
  </si>
  <si>
    <t>Bapi</t>
  </si>
  <si>
    <t>Sardar</t>
  </si>
  <si>
    <t>Bijay</t>
  </si>
  <si>
    <t>Pradhan</t>
  </si>
  <si>
    <t>Bolla</t>
  </si>
  <si>
    <t>Venkataramakrishna</t>
  </si>
  <si>
    <t>Sarkar</t>
  </si>
  <si>
    <t>Bhola</t>
  </si>
  <si>
    <t>Shankar</t>
  </si>
  <si>
    <t>Biki</t>
  </si>
  <si>
    <t>Sutradhar</t>
  </si>
  <si>
    <t>Braja</t>
  </si>
  <si>
    <t>Bhakta</t>
  </si>
  <si>
    <t>Bhim</t>
  </si>
  <si>
    <t>Bahadur</t>
  </si>
  <si>
    <t>Binod</t>
  </si>
  <si>
    <t>Chawhan</t>
  </si>
  <si>
    <t>Biman</t>
  </si>
  <si>
    <t>Patangia</t>
  </si>
  <si>
    <t>Deep</t>
  </si>
  <si>
    <t>Bhatia</t>
  </si>
  <si>
    <t>Bitan</t>
  </si>
  <si>
    <t>Banerjee</t>
  </si>
  <si>
    <t>Rahaman</t>
  </si>
  <si>
    <t>Baskey</t>
  </si>
  <si>
    <t>Barge</t>
  </si>
  <si>
    <t>Srikrishna</t>
  </si>
  <si>
    <t>Dhage</t>
  </si>
  <si>
    <t>Suryabhan</t>
  </si>
  <si>
    <t>Biju</t>
  </si>
  <si>
    <t>Neelakantannair</t>
  </si>
  <si>
    <t>Biren</t>
  </si>
  <si>
    <t>Hazarika</t>
  </si>
  <si>
    <t>Dukka</t>
  </si>
  <si>
    <t>Yarrayya</t>
  </si>
  <si>
    <t>Charu</t>
  </si>
  <si>
    <t>Betty</t>
  </si>
  <si>
    <t>Carvalho</t>
  </si>
  <si>
    <t>Bisha</t>
  </si>
  <si>
    <t>Shashidharan</t>
  </si>
  <si>
    <t>Dilip</t>
  </si>
  <si>
    <t>Jadhav</t>
  </si>
  <si>
    <t>Boby</t>
  </si>
  <si>
    <t>Boddu</t>
  </si>
  <si>
    <t>Basavasankararao</t>
  </si>
  <si>
    <t>Dipan</t>
  </si>
  <si>
    <t>Dara</t>
  </si>
  <si>
    <t>Balaiah</t>
  </si>
  <si>
    <t>Devi</t>
  </si>
  <si>
    <t>Ahirwar</t>
  </si>
  <si>
    <t>Kelkar</t>
  </si>
  <si>
    <t>Dulen</t>
  </si>
  <si>
    <t>Gohain</t>
  </si>
  <si>
    <t>Birju</t>
  </si>
  <si>
    <t>Boricha</t>
  </si>
  <si>
    <t>Galla</t>
  </si>
  <si>
    <t>Prakasarao</t>
  </si>
  <si>
    <t>Deben</t>
  </si>
  <si>
    <t>Hage</t>
  </si>
  <si>
    <t>Yamang</t>
  </si>
  <si>
    <t>Bokam</t>
  </si>
  <si>
    <t>Ramanapannoarspq</t>
  </si>
  <si>
    <t>Dwara</t>
  </si>
  <si>
    <t>Lakshmi</t>
  </si>
  <si>
    <t>Dhobi</t>
  </si>
  <si>
    <t>Prasad</t>
  </si>
  <si>
    <t>Gopal</t>
  </si>
  <si>
    <t>Mosham</t>
  </si>
  <si>
    <t>Gunta</t>
  </si>
  <si>
    <t>Harikishore</t>
  </si>
  <si>
    <t>Bukya</t>
  </si>
  <si>
    <t>Veeranna</t>
  </si>
  <si>
    <t>Bonu</t>
  </si>
  <si>
    <t>Dipak</t>
  </si>
  <si>
    <t>Jaware</t>
  </si>
  <si>
    <t>Durga</t>
  </si>
  <si>
    <t>Chhetri</t>
  </si>
  <si>
    <t>Ganga</t>
  </si>
  <si>
    <t>Upreti</t>
  </si>
  <si>
    <t>Deepa</t>
  </si>
  <si>
    <t>Premakumar</t>
  </si>
  <si>
    <t>Indu</t>
  </si>
  <si>
    <t>Sasidharan</t>
  </si>
  <si>
    <t>Evert</t>
  </si>
  <si>
    <t>Mawlong</t>
  </si>
  <si>
    <t>Ithi</t>
  </si>
  <si>
    <t>Vasantha</t>
  </si>
  <si>
    <t>Iqbal</t>
  </si>
  <si>
    <t>Akhtar</t>
  </si>
  <si>
    <t>Gudla</t>
  </si>
  <si>
    <t>Venkateswararao</t>
  </si>
  <si>
    <t>Issac</t>
  </si>
  <si>
    <t>Varghese</t>
  </si>
  <si>
    <t>Juda</t>
  </si>
  <si>
    <t>Benhurgerard</t>
  </si>
  <si>
    <t>Ganta</t>
  </si>
  <si>
    <t>Ramanababu</t>
  </si>
  <si>
    <t>Jiban</t>
  </si>
  <si>
    <t>Jerry</t>
  </si>
  <si>
    <t>Zoremsanga</t>
  </si>
  <si>
    <t>Jaya</t>
  </si>
  <si>
    <t>Achary</t>
  </si>
  <si>
    <t>Rajeswari</t>
  </si>
  <si>
    <t>Farid</t>
  </si>
  <si>
    <t>Shaikh</t>
  </si>
  <si>
    <t>Heera</t>
  </si>
  <si>
    <t>Joshix</t>
  </si>
  <si>
    <t>Hari</t>
  </si>
  <si>
    <t>Jyoti</t>
  </si>
  <si>
    <t>Grace</t>
  </si>
  <si>
    <t>Lalruatfeli</t>
  </si>
  <si>
    <t>Tiwari</t>
  </si>
  <si>
    <t>Joshi</t>
  </si>
  <si>
    <t>Udaygopinath</t>
  </si>
  <si>
    <t>Jahid</t>
  </si>
  <si>
    <t>Choudhury</t>
  </si>
  <si>
    <t>Gyan</t>
  </si>
  <si>
    <t>Juhi</t>
  </si>
  <si>
    <t>Tiwary</t>
  </si>
  <si>
    <t>Baruah</t>
  </si>
  <si>
    <t>Prakash</t>
  </si>
  <si>
    <t>Hiral</t>
  </si>
  <si>
    <t>Gurjar</t>
  </si>
  <si>
    <t>Kamla</t>
  </si>
  <si>
    <t>Dhimar</t>
  </si>
  <si>
    <t>Gathre</t>
  </si>
  <si>
    <t>Kasam</t>
  </si>
  <si>
    <t>Mhaskar</t>
  </si>
  <si>
    <t>Jarad</t>
  </si>
  <si>
    <t>Baktavar</t>
  </si>
  <si>
    <t>Kamal</t>
  </si>
  <si>
    <t>Kiran</t>
  </si>
  <si>
    <t>Karande</t>
  </si>
  <si>
    <t>Kapil</t>
  </si>
  <si>
    <t>Kumarr</t>
  </si>
  <si>
    <t>Gahlon</t>
  </si>
  <si>
    <t>Juli</t>
  </si>
  <si>
    <t>Kumari</t>
  </si>
  <si>
    <t>Mandlesomanojmandle</t>
  </si>
  <si>
    <t>Kajal</t>
  </si>
  <si>
    <t>Chattopadhyay</t>
  </si>
  <si>
    <t>Keyur</t>
  </si>
  <si>
    <t>Bdalwadi</t>
  </si>
  <si>
    <t>Gawade</t>
  </si>
  <si>
    <t>Lalji</t>
  </si>
  <si>
    <t>Narendran</t>
  </si>
  <si>
    <t>Lekh</t>
  </si>
  <si>
    <t>Rajkumar</t>
  </si>
  <si>
    <t>Mali</t>
  </si>
  <si>
    <t>Kiranbhai</t>
  </si>
  <si>
    <t>Karam</t>
  </si>
  <si>
    <t>Chandno</t>
  </si>
  <si>
    <t>Shukla</t>
  </si>
  <si>
    <t>Malligawad</t>
  </si>
  <si>
    <t>Manju</t>
  </si>
  <si>
    <t>Manda</t>
  </si>
  <si>
    <t>Sairam</t>
  </si>
  <si>
    <t>Mamta</t>
  </si>
  <si>
    <t>Laxmi</t>
  </si>
  <si>
    <t>Somkuwar</t>
  </si>
  <si>
    <t>Kovi</t>
  </si>
  <si>
    <t>Madanmohanarao</t>
  </si>
  <si>
    <t>Lorna</t>
  </si>
  <si>
    <t>Gangte</t>
  </si>
  <si>
    <t>Kolli</t>
  </si>
  <si>
    <t>Mani</t>
  </si>
  <si>
    <t>Yangad</t>
  </si>
  <si>
    <t>Kumar</t>
  </si>
  <si>
    <t>Saurabh</t>
  </si>
  <si>
    <t>Marri</t>
  </si>
  <si>
    <t>Jeevanparakash</t>
  </si>
  <si>
    <t>Matta</t>
  </si>
  <si>
    <t>Venkatasatyanarayana</t>
  </si>
  <si>
    <t>Kedar</t>
  </si>
  <si>
    <t>Kushwah</t>
  </si>
  <si>
    <t>Malla</t>
  </si>
  <si>
    <t>Akkole</t>
  </si>
  <si>
    <t>Nanglu</t>
  </si>
  <si>
    <t>Lalit</t>
  </si>
  <si>
    <t>Dhaundyal</t>
  </si>
  <si>
    <t>Lima</t>
  </si>
  <si>
    <t>Kumzuk</t>
  </si>
  <si>
    <t>Mahua</t>
  </si>
  <si>
    <t>Maina</t>
  </si>
  <si>
    <t>Musahary</t>
  </si>
  <si>
    <t>Mangi</t>
  </si>
  <si>
    <t>Syamasundararao</t>
  </si>
  <si>
    <t>Linus</t>
  </si>
  <si>
    <t>Tirkey</t>
  </si>
  <si>
    <t>Baibhav</t>
  </si>
  <si>
    <t>Manoj</t>
  </si>
  <si>
    <t>Lawm</t>
  </si>
  <si>
    <t>Thanga</t>
  </si>
  <si>
    <t>Mayur</t>
  </si>
  <si>
    <t>Khewalkar</t>
  </si>
  <si>
    <t>Malti</t>
  </si>
  <si>
    <t>Prajapati</t>
  </si>
  <si>
    <t>Maya</t>
  </si>
  <si>
    <t>Gopalakrishnan</t>
  </si>
  <si>
    <t>Meena</t>
  </si>
  <si>
    <t>Chaurasiya</t>
  </si>
  <si>
    <t>Goswami</t>
  </si>
  <si>
    <t>Maria</t>
  </si>
  <si>
    <t>Dsouza</t>
  </si>
  <si>
    <t>Meenu</t>
  </si>
  <si>
    <t>Jhaveri</t>
  </si>
  <si>
    <t>Mohan</t>
  </si>
  <si>
    <t>Rathore</t>
  </si>
  <si>
    <t>George</t>
  </si>
  <si>
    <t>Mili</t>
  </si>
  <si>
    <t>Priyadarshini</t>
  </si>
  <si>
    <t>Meera</t>
  </si>
  <si>
    <t>Kapure</t>
  </si>
  <si>
    <t>Mini</t>
  </si>
  <si>
    <t>Ayyappan</t>
  </si>
  <si>
    <t>Kumarsonikram</t>
  </si>
  <si>
    <t>Kunvariya</t>
  </si>
  <si>
    <t>Pimpalkar</t>
  </si>
  <si>
    <t>Meeta</t>
  </si>
  <si>
    <t>Rohira</t>
  </si>
  <si>
    <t>Mihir</t>
  </si>
  <si>
    <t>Biruli</t>
  </si>
  <si>
    <t>Baishya</t>
  </si>
  <si>
    <t>Mohd</t>
  </si>
  <si>
    <t>Ansari</t>
  </si>
  <si>
    <t>Moti</t>
  </si>
  <si>
    <t>Munni</t>
  </si>
  <si>
    <t>Deviwoshambhuprasad</t>
  </si>
  <si>
    <t>Pansare</t>
  </si>
  <si>
    <t>Milan</t>
  </si>
  <si>
    <t>Chudasama</t>
  </si>
  <si>
    <t>Mithu</t>
  </si>
  <si>
    <t>Yaseen</t>
  </si>
  <si>
    <t>Salman</t>
  </si>
  <si>
    <t>Muthu</t>
  </si>
  <si>
    <t>Packiyam</t>
  </si>
  <si>
    <t>Mira</t>
  </si>
  <si>
    <t>Brahma</t>
  </si>
  <si>
    <t>Nare</t>
  </si>
  <si>
    <t>Movva</t>
  </si>
  <si>
    <t>Subrahmanyam</t>
  </si>
  <si>
    <t>Nand</t>
  </si>
  <si>
    <t>Burman</t>
  </si>
  <si>
    <t>Swargari</t>
  </si>
  <si>
    <t>Bhangare</t>
  </si>
  <si>
    <t>Nalla</t>
  </si>
  <si>
    <t>Sailaja</t>
  </si>
  <si>
    <t>Nitin</t>
  </si>
  <si>
    <t>Tamboli</t>
  </si>
  <si>
    <t>Nazia</t>
  </si>
  <si>
    <t>Ashraf</t>
  </si>
  <si>
    <t>Naren</t>
  </si>
  <si>
    <t>Tamang</t>
  </si>
  <si>
    <t>Narra</t>
  </si>
  <si>
    <t>Sumathi</t>
  </si>
  <si>
    <t>Naram</t>
  </si>
  <si>
    <t>Murali</t>
  </si>
  <si>
    <t>Nallu</t>
  </si>
  <si>
    <t>Sushma</t>
  </si>
  <si>
    <t>Ntin</t>
  </si>
  <si>
    <t>Mahajan</t>
  </si>
  <si>
    <t>Nago</t>
  </si>
  <si>
    <t>Mahato</t>
  </si>
  <si>
    <t>Mukum</t>
  </si>
  <si>
    <t>Rajababu</t>
  </si>
  <si>
    <t>Nirav</t>
  </si>
  <si>
    <t>Vaishnavdarji</t>
  </si>
  <si>
    <t>Nibil</t>
  </si>
  <si>
    <t>Erakkodan</t>
  </si>
  <si>
    <t>Ollu</t>
  </si>
  <si>
    <t>Srinivasarao</t>
  </si>
  <si>
    <t>Noel</t>
  </si>
  <si>
    <t>Noor</t>
  </si>
  <si>
    <t>Barbhuiya</t>
  </si>
  <si>
    <t>Prem</t>
  </si>
  <si>
    <t>Nehru</t>
  </si>
  <si>
    <t>Navin</t>
  </si>
  <si>
    <t>Nishchal</t>
  </si>
  <si>
    <t>Omjee</t>
  </si>
  <si>
    <t>Pilla</t>
  </si>
  <si>
    <t>Neelima</t>
  </si>
  <si>
    <t>Pulak</t>
  </si>
  <si>
    <t>Bhunia</t>
  </si>
  <si>
    <t>Neha</t>
  </si>
  <si>
    <t>Ninad</t>
  </si>
  <si>
    <t>Deshpande</t>
  </si>
  <si>
    <t>Nissy</t>
  </si>
  <si>
    <t>Pidakala</t>
  </si>
  <si>
    <t>Nibak</t>
  </si>
  <si>
    <t>Xavier</t>
  </si>
  <si>
    <t>Nidhi</t>
  </si>
  <si>
    <t>Nuli</t>
  </si>
  <si>
    <t>Papaiah</t>
  </si>
  <si>
    <t>Padma</t>
  </si>
  <si>
    <t>Manohar</t>
  </si>
  <si>
    <t>Pavan</t>
  </si>
  <si>
    <t>Pandit</t>
  </si>
  <si>
    <t>Pintu</t>
  </si>
  <si>
    <t>Nitul</t>
  </si>
  <si>
    <t>Talukdar</t>
  </si>
  <si>
    <t>Puspa</t>
  </si>
  <si>
    <t>Chetri</t>
  </si>
  <si>
    <t>Prava</t>
  </si>
  <si>
    <t>Priya</t>
  </si>
  <si>
    <t>Mishal</t>
  </si>
  <si>
    <t>State</t>
  </si>
  <si>
    <t>Region</t>
  </si>
  <si>
    <t>Accrued Points</t>
  </si>
  <si>
    <t>Spends</t>
  </si>
  <si>
    <t>Male</t>
  </si>
  <si>
    <t>Chennai</t>
  </si>
  <si>
    <t>Tamilnadu</t>
  </si>
  <si>
    <t>South</t>
  </si>
  <si>
    <t>Katihar</t>
  </si>
  <si>
    <t>Bihar</t>
  </si>
  <si>
    <t>East</t>
  </si>
  <si>
    <t>Polavaram</t>
  </si>
  <si>
    <t>Andhra Pradesh</t>
  </si>
  <si>
    <t>Ajmer</t>
  </si>
  <si>
    <t>Rajasthan</t>
  </si>
  <si>
    <t>West</t>
  </si>
  <si>
    <t>Female</t>
  </si>
  <si>
    <t>Solapur</t>
  </si>
  <si>
    <t>Maharashtra</t>
  </si>
  <si>
    <t>Nadiad</t>
  </si>
  <si>
    <t>Gujarat</t>
  </si>
  <si>
    <t>Coimbatore</t>
  </si>
  <si>
    <t>Bobbili</t>
  </si>
  <si>
    <t>Badvel</t>
  </si>
  <si>
    <t>Chodavaram</t>
  </si>
  <si>
    <t>Gannavaram</t>
  </si>
  <si>
    <t>Gulbarga</t>
  </si>
  <si>
    <t>Karnataka</t>
  </si>
  <si>
    <t>Sibsagar</t>
  </si>
  <si>
    <t>Assam</t>
  </si>
  <si>
    <t>Kanpur</t>
  </si>
  <si>
    <t>Uttar Pradesh</t>
  </si>
  <si>
    <t>North</t>
  </si>
  <si>
    <t>Nellore</t>
  </si>
  <si>
    <t>Motihari</t>
  </si>
  <si>
    <t>Mangalore</t>
  </si>
  <si>
    <t>Hassan</t>
  </si>
  <si>
    <t>Porbandar</t>
  </si>
  <si>
    <t>Belgaum</t>
  </si>
  <si>
    <t>Pollachi</t>
  </si>
  <si>
    <t>Visakhapatnam</t>
  </si>
  <si>
    <t>Samalkot</t>
  </si>
  <si>
    <t>Vijayawada</t>
  </si>
  <si>
    <t>Kottayam</t>
  </si>
  <si>
    <t>Kerala</t>
  </si>
  <si>
    <t>Dhubri</t>
  </si>
  <si>
    <t>Kolkata</t>
  </si>
  <si>
    <t>West Bengal</t>
  </si>
  <si>
    <t>Polur</t>
  </si>
  <si>
    <t>Bangalore</t>
  </si>
  <si>
    <t>Thanjavur</t>
  </si>
  <si>
    <t>Petlad</t>
  </si>
  <si>
    <t>Hyderabad</t>
  </si>
  <si>
    <t>Mumbai</t>
  </si>
  <si>
    <t>Pudukottai</t>
  </si>
  <si>
    <t>Namakkal</t>
  </si>
  <si>
    <t>Tezpur</t>
  </si>
  <si>
    <t>Aurangabad</t>
  </si>
  <si>
    <t>Nagpur</t>
  </si>
  <si>
    <t>Goa</t>
  </si>
  <si>
    <t>Bhavnagar</t>
  </si>
  <si>
    <t>Varanasi</t>
  </si>
  <si>
    <t>Siliguri</t>
  </si>
  <si>
    <t>Imphal</t>
  </si>
  <si>
    <t>Manipur</t>
  </si>
  <si>
    <t>Baroda</t>
  </si>
  <si>
    <t>Madhya Pradesh</t>
  </si>
  <si>
    <t>Podili</t>
  </si>
  <si>
    <t>Purulia</t>
  </si>
  <si>
    <t>Lonavala</t>
  </si>
  <si>
    <t>Rewa</t>
  </si>
  <si>
    <t>Centr</t>
  </si>
  <si>
    <t>Niphad</t>
  </si>
  <si>
    <t>Lucknow</t>
  </si>
  <si>
    <t>Alwar</t>
  </si>
  <si>
    <t>Chandigarh</t>
  </si>
  <si>
    <t>Punjab</t>
  </si>
  <si>
    <t>Palampur</t>
  </si>
  <si>
    <t>Himachal Pradesh</t>
  </si>
  <si>
    <t>Mehsana</t>
  </si>
  <si>
    <t>Kannur</t>
  </si>
  <si>
    <t>Sadabad</t>
  </si>
  <si>
    <t>Aruppukottai</t>
  </si>
  <si>
    <t>Bikaner</t>
  </si>
  <si>
    <t>Dharwad</t>
  </si>
  <si>
    <t>Vaniyambadi</t>
  </si>
  <si>
    <t>Bharuch</t>
  </si>
  <si>
    <t>Junagadh</t>
  </si>
  <si>
    <t>Calicut</t>
  </si>
  <si>
    <t>Satara</t>
  </si>
  <si>
    <t>Surat</t>
  </si>
  <si>
    <t>Jabalpur</t>
  </si>
  <si>
    <t>Salem</t>
  </si>
  <si>
    <t>Mariahu</t>
  </si>
  <si>
    <t>Amritsar</t>
  </si>
  <si>
    <t>Muzaffarnagar</t>
  </si>
  <si>
    <t>Suri</t>
  </si>
  <si>
    <t>Nandurbar</t>
  </si>
  <si>
    <t>Bankura</t>
  </si>
  <si>
    <t>Tribeni</t>
  </si>
  <si>
    <t>Bhopal</t>
  </si>
  <si>
    <t>Ahmednagar</t>
  </si>
  <si>
    <t>Kohima</t>
  </si>
  <si>
    <t>Nagaland</t>
  </si>
  <si>
    <t>Nahan</t>
  </si>
  <si>
    <t>Raichur</t>
  </si>
  <si>
    <t>Raniganj</t>
  </si>
  <si>
    <t>Shillong</t>
  </si>
  <si>
    <t>Meghalaya</t>
  </si>
  <si>
    <t>Agra</t>
  </si>
  <si>
    <t>Alur</t>
  </si>
  <si>
    <t>Madurai</t>
  </si>
  <si>
    <t>Modasa</t>
  </si>
  <si>
    <t>Tuticorin</t>
  </si>
  <si>
    <t>Anantnag</t>
  </si>
  <si>
    <t>Jammu And Kashmir</t>
  </si>
  <si>
    <t>Nilakottai</t>
  </si>
  <si>
    <t>Bellary</t>
  </si>
  <si>
    <t>Jodhpur City</t>
  </si>
  <si>
    <t>New Guwahati</t>
  </si>
  <si>
    <t>Agartala</t>
  </si>
  <si>
    <t>Tripura</t>
  </si>
  <si>
    <t>Chittoor</t>
  </si>
  <si>
    <t>Balaghat</t>
  </si>
  <si>
    <t>Bhatinda</t>
  </si>
  <si>
    <t>Pondicherry</t>
  </si>
  <si>
    <t>Pasighat</t>
  </si>
  <si>
    <t>Arunachal Pradesh</t>
  </si>
  <si>
    <t>Bhiwandi</t>
  </si>
  <si>
    <t>Mughalsarai</t>
  </si>
  <si>
    <t>Jalpaiguri</t>
  </si>
  <si>
    <t>Satna</t>
  </si>
  <si>
    <t>Indore</t>
  </si>
  <si>
    <t>Kherli</t>
  </si>
  <si>
    <t>Kovur</t>
  </si>
  <si>
    <t>Chinapandraka</t>
  </si>
  <si>
    <t>Moradabad</t>
  </si>
  <si>
    <t>Naini</t>
  </si>
  <si>
    <t>Seoni</t>
  </si>
  <si>
    <t>Sangareddy</t>
  </si>
  <si>
    <t>Ratlam</t>
  </si>
  <si>
    <t>New Delhi</t>
  </si>
  <si>
    <t>Delhi</t>
  </si>
  <si>
    <t>Barmer City</t>
  </si>
  <si>
    <t>Gwalior</t>
  </si>
  <si>
    <t>Pen</t>
  </si>
  <si>
    <t>Silchar</t>
  </si>
  <si>
    <t>Hoshiarpur</t>
  </si>
  <si>
    <t>Dehradun</t>
  </si>
  <si>
    <t>Uttarakhand</t>
  </si>
  <si>
    <t>Khurja</t>
  </si>
  <si>
    <t>Kochi</t>
  </si>
  <si>
    <t>Kuzhithurai</t>
  </si>
  <si>
    <t>Choutuppal</t>
  </si>
  <si>
    <t>Patna</t>
  </si>
  <si>
    <t>Firozabad</t>
  </si>
  <si>
    <t>Thrissur</t>
  </si>
  <si>
    <t>Wardha</t>
  </si>
  <si>
    <t>Ambala City</t>
  </si>
  <si>
    <t>Bhind</t>
  </si>
  <si>
    <t>Mysore</t>
  </si>
  <si>
    <t>Shivpuri</t>
  </si>
  <si>
    <t>Katol</t>
  </si>
  <si>
    <t>Diamond Harbour</t>
  </si>
  <si>
    <t>Hissar</t>
  </si>
  <si>
    <t>Haryana</t>
  </si>
  <si>
    <t>Madikeri</t>
  </si>
  <si>
    <t>Erode</t>
  </si>
  <si>
    <t>Bagalkot</t>
  </si>
  <si>
    <t>Betul</t>
  </si>
  <si>
    <t>Palghar</t>
  </si>
  <si>
    <t>Khammam</t>
  </si>
  <si>
    <t>Aligarh</t>
  </si>
  <si>
    <t>Jamshedpur</t>
  </si>
  <si>
    <t>Jharkhand</t>
  </si>
  <si>
    <t>Deoria</t>
  </si>
  <si>
    <t>Jamner</t>
  </si>
  <si>
    <t>Kalpi</t>
  </si>
  <si>
    <t>Armoor</t>
  </si>
  <si>
    <t>1. ADDRESS</t>
  </si>
  <si>
    <t>The ADDRESS function returns the address of a cell based on a given row and column number.</t>
  </si>
  <si>
    <t>ADDRESS(row_num, column_num, [abs_num], [a1], [sheet_text])</t>
  </si>
  <si>
    <t>2. CHOOSE</t>
  </si>
  <si>
    <t>The CHOOSE function returns a value from a list of values based on a specified index number.</t>
  </si>
  <si>
    <t>CHOOSE(index_num, value1, [value2], ...)</t>
  </si>
  <si>
    <t>3. COLUMN</t>
  </si>
  <si>
    <t>The COLUMN function returns the column number of a reference.</t>
  </si>
  <si>
    <t>COLUMN([reference])</t>
  </si>
  <si>
    <t>4. COLUMNS</t>
  </si>
  <si>
    <t>The COLUMNS function returns the number of columns in a reference or array.</t>
  </si>
  <si>
    <t>COLUMNS(array)</t>
  </si>
  <si>
    <t>5. ROW</t>
  </si>
  <si>
    <t>The ROW function returns the row number of a reference.</t>
  </si>
  <si>
    <t>ROW([reference])</t>
  </si>
  <si>
    <t>6. ROWS</t>
  </si>
  <si>
    <t>The ROWSfunction returns the number of ROWSin a reference or array.</t>
  </si>
  <si>
    <t>ROWS(array)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</si>
</sst>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>
    <font>
      <sz val="10"/>
      <color rgb="FF000000"/>
      <name val="Arial"/>
      <scheme val="minor"/>
    </font>
    <font>
      <b/>
      <sz val="14"/>
      <color theme="1"/>
      <name val="Calibri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Calibri"/>
    </font>
    <font>
      <sz val="9"/>
      <color rgb="FF000000"/>
      <name val="&quot;Google Sans Mono&quot;"/>
    </font>
    <font>
      <b/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4" fillId="0" borderId="1" xfId="0" applyFont="1" applyBorder="1"/>
    <xf numFmtId="0" fontId="7" fillId="6" borderId="1" xfId="0" applyFont="1" applyFill="1" applyBorder="1"/>
    <xf numFmtId="14" fontId="5" fillId="0" borderId="1" xfId="0" applyNumberFormat="1" applyFont="1" applyBorder="1"/>
    <xf numFmtId="0" fontId="7" fillId="6" borderId="0" xfId="0" applyFont="1" applyFill="1"/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2" xfId="0" applyNumberFormat="1" applyFont="1" applyBorder="1"/>
    <xf numFmtId="0" fontId="8" fillId="0" borderId="0" xfId="0" applyFont="1"/>
    <xf numFmtId="0" fontId="5" fillId="0" borderId="4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4" fontId="5" fillId="0" borderId="4" xfId="0" applyNumberFormat="1" applyFont="1" applyBorder="1"/>
    <xf numFmtId="0" fontId="4" fillId="0" borderId="0" xfId="0" applyFont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tabSelected="1" topLeftCell="D1" workbookViewId="0">
      <selection activeCell="H2" sqref="H2"/>
    </sheetView>
  </sheetViews>
  <sheetFormatPr defaultColWidth="12.5703125" defaultRowHeight="15.75" customHeight="1"/>
  <cols>
    <col min="1" max="1" width="16.42578125" customWidth="1"/>
    <col min="2" max="2" width="12.140625" customWidth="1"/>
    <col min="3" max="3" width="15.85546875" customWidth="1"/>
    <col min="4" max="6" width="18.42578125" customWidth="1"/>
    <col min="7" max="7" width="16.42578125" customWidth="1"/>
    <col min="8" max="8" width="14" customWidth="1"/>
    <col min="9" max="9" width="15.42578125" customWidth="1"/>
    <col min="10" max="10" width="15.85546875" customWidth="1"/>
    <col min="11" max="11" width="28.42578125" customWidth="1"/>
    <col min="12" max="12" width="16.42578125" customWidth="1"/>
    <col min="13" max="13" width="14" customWidth="1"/>
    <col min="14" max="14" width="8.42578125" customWidth="1"/>
    <col min="15" max="26" width="7.5703125" customWidth="1"/>
  </cols>
  <sheetData>
    <row r="1" spans="1:26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/>
      <c r="L1" s="2" t="s">
        <v>10</v>
      </c>
      <c r="M1" s="2" t="s">
        <v>7</v>
      </c>
      <c r="N1" s="2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>
        <v>22039</v>
      </c>
      <c r="B2" s="6" t="s">
        <v>12</v>
      </c>
      <c r="C2" s="6" t="s">
        <v>13</v>
      </c>
      <c r="D2" s="7" t="str">
        <f>IFERROR(VLOOKUP(A2,'Lookup Table'!D1:H501,2),"Not Available")</f>
        <v>Uttar Pradesh</v>
      </c>
      <c r="E2" s="7" t="str">
        <f>IFERROR(VLOOKUP(A2,'Lookup Table'!D1:H501,3),"Not Available")</f>
        <v>North</v>
      </c>
      <c r="F2" s="8" t="str">
        <f>INDEX('Lookup Table'!A1:H501,2,MATCH("City",'Lookup Table'!$A$1:$H$1,0))</f>
        <v>Chennai</v>
      </c>
      <c r="G2" s="9" t="str">
        <f>_xlfn.XLOOKUP(A2,'Lookup Table'!D:D,'Lookup Table'!C:C)</f>
        <v>Chennai</v>
      </c>
      <c r="H2" s="10"/>
      <c r="I2" s="8" t="str">
        <f>IFERROR(_xlfn.XLOOKUP(A2,'Lookup Table'!D:D,'Lookup Table'!A:A),"Not Value")</f>
        <v>Male</v>
      </c>
      <c r="J2" s="11"/>
      <c r="K2" s="8"/>
      <c r="L2" s="7" t="str">
        <f t="array" ref="L2">INDEX('Lookup Table'!$A:$H,MATCH('1. Lookup'!$A2,'Lookup Table'!$D:$D,0),MATCH('1. Lookup'!L$1,'Lookup Table'!$A$1:$H$1,0))</f>
        <v>Chennai</v>
      </c>
      <c r="M2" s="10">
        <f t="array" ref="M2">INDEX('Lookup Table'!$A:$H,MATCH('1. Lookup'!$A2,'Lookup Table'!$D:$D,0),MATCH('1. Lookup'!M$1,'Lookup Table'!$A$1:$H$1,0))</f>
        <v>29664</v>
      </c>
      <c r="N2" s="7" t="str">
        <f t="array" ref="N2">INDEX('Lookup Table'!$A$2:$D$501,MATCH(A2,'Lookup Table'!$D$2:$D$501,0),1)</f>
        <v>Male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>
      <c r="A3" s="6">
        <v>132808</v>
      </c>
      <c r="B3" s="6" t="s">
        <v>14</v>
      </c>
      <c r="C3" s="6" t="s">
        <v>15</v>
      </c>
      <c r="D3" s="7" t="str">
        <f>IFERROR(VLOOKUP(A3,'Lookup Table'!D2:H502,2),"Not Available")</f>
        <v>Andhra Pradesh</v>
      </c>
      <c r="E3" s="7" t="str">
        <f>IFERROR(VLOOKUP(A3,'Lookup Table'!D2:H502,3),"Not Available")</f>
        <v>South</v>
      </c>
      <c r="F3" s="8" t="str">
        <f>INDEX('Lookup Table'!A2:H502,2,MATCH("City",'Lookup Table'!$A$1:$H$1,0))</f>
        <v>Katihar</v>
      </c>
      <c r="G3" s="9" t="str">
        <f>_xlfn.XLOOKUP(A3,'Lookup Table'!D:D,'Lookup Table'!C:C)</f>
        <v>Katihar</v>
      </c>
      <c r="H3" s="10"/>
      <c r="I3" s="8" t="str">
        <f>IFERROR(_xlfn.XLOOKUP(A3,'Lookup Table'!D:D,'Lookup Table'!A:A),"Not Value")</f>
        <v>Male</v>
      </c>
      <c r="J3" s="8"/>
      <c r="K3" s="8"/>
      <c r="L3" s="8"/>
      <c r="M3" s="1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6">
        <v>39820</v>
      </c>
      <c r="B4" s="6" t="s">
        <v>14</v>
      </c>
      <c r="C4" s="6" t="s">
        <v>16</v>
      </c>
      <c r="D4" s="7" t="str">
        <f>IFERROR(VLOOKUP(A4,'Lookup Table'!D3:H503,2),"Not Available")</f>
        <v>Andhra Pradesh</v>
      </c>
      <c r="E4" s="7" t="str">
        <f>IFERROR(VLOOKUP(A4,'Lookup Table'!D3:H503,3),"Not Available")</f>
        <v>South</v>
      </c>
      <c r="F4" s="8" t="str">
        <f>INDEX('Lookup Table'!A3:H503,2,MATCH("City",'Lookup Table'!$A$1:$H$1,0))</f>
        <v>Polavaram</v>
      </c>
      <c r="G4" s="9" t="str">
        <f>_xlfn.XLOOKUP(A4,'Lookup Table'!D:D,'Lookup Table'!C:C)</f>
        <v>Polavaram</v>
      </c>
      <c r="H4" s="10"/>
      <c r="I4" s="8" t="str">
        <f>IFERROR(_xlfn.XLOOKUP(A4,'Lookup Table'!D:D,'Lookup Table'!A:A),"Not Value")</f>
        <v>Male</v>
      </c>
      <c r="J4" s="8"/>
      <c r="K4" s="8"/>
      <c r="L4" s="8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>
      <c r="A5" s="6">
        <v>20513</v>
      </c>
      <c r="B5" s="6" t="s">
        <v>14</v>
      </c>
      <c r="C5" s="6" t="s">
        <v>17</v>
      </c>
      <c r="D5" s="7" t="str">
        <f>IFERROR(VLOOKUP(A5,'Lookup Table'!D4:H504,2),"Not Available")</f>
        <v>Not Available</v>
      </c>
      <c r="E5" s="7" t="str">
        <f>IFERROR(VLOOKUP(A5,'Lookup Table'!D4:H504,3),"Not Available")</f>
        <v>Not Available</v>
      </c>
      <c r="F5" s="8" t="str">
        <f>INDEX('Lookup Table'!A4:H504,2,MATCH("City",'Lookup Table'!$A$1:$H$1,0))</f>
        <v>Ajmer</v>
      </c>
      <c r="G5" s="9" t="str">
        <f>_xlfn.XLOOKUP(A5,'Lookup Table'!D:D,'Lookup Table'!C:C)</f>
        <v>Ajmer</v>
      </c>
      <c r="H5" s="10"/>
      <c r="I5" s="8" t="str">
        <f>IFERROR(_xlfn.XLOOKUP(A5,'Lookup Table'!D:D,'Lookup Table'!A:A),"Not Value")</f>
        <v>Male</v>
      </c>
      <c r="J5" s="8"/>
      <c r="K5" s="8"/>
      <c r="L5" s="8"/>
      <c r="M5" s="1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>
      <c r="A6" s="6">
        <v>122186</v>
      </c>
      <c r="B6" s="6" t="s">
        <v>18</v>
      </c>
      <c r="C6" s="6" t="s">
        <v>19</v>
      </c>
      <c r="D6" s="7" t="str">
        <f>IFERROR(VLOOKUP(A6,'Lookup Table'!D5:H505,2),"Not Available")</f>
        <v>Maharashtra</v>
      </c>
      <c r="E6" s="7" t="str">
        <f>IFERROR(VLOOKUP(A6,'Lookup Table'!D5:H505,3),"Not Available")</f>
        <v>West</v>
      </c>
      <c r="F6" s="8" t="str">
        <f>INDEX('Lookup Table'!A5:H505,2,MATCH("City",'Lookup Table'!$A$1:$H$1,0))</f>
        <v>Solapur</v>
      </c>
      <c r="G6" s="9" t="str">
        <f>_xlfn.XLOOKUP(A6,'Lookup Table'!D:D,'Lookup Table'!C:C)</f>
        <v>Solapur</v>
      </c>
      <c r="H6" s="10"/>
      <c r="I6" s="8" t="str">
        <f>IFERROR(_xlfn.XLOOKUP(A6,'Lookup Table'!D:D,'Lookup Table'!A:A),"Not Value")</f>
        <v>Female</v>
      </c>
      <c r="J6" s="8"/>
      <c r="K6" s="8"/>
      <c r="L6" s="8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>
      <c r="A7" s="6">
        <v>128245</v>
      </c>
      <c r="B7" s="6" t="s">
        <v>20</v>
      </c>
      <c r="C7" s="6" t="s">
        <v>21</v>
      </c>
      <c r="D7" s="7" t="str">
        <f>IFERROR(VLOOKUP(A7,'Lookup Table'!D6:H506,2),"Not Available")</f>
        <v>Tamilnadu</v>
      </c>
      <c r="E7" s="7" t="str">
        <f>IFERROR(VLOOKUP(A7,'Lookup Table'!D6:H506,3),"Not Available")</f>
        <v>South</v>
      </c>
      <c r="F7" s="8" t="str">
        <f>INDEX('Lookup Table'!A6:H506,2,MATCH("City",'Lookup Table'!$A$1:$H$1,0))</f>
        <v>Nadiad</v>
      </c>
      <c r="G7" s="9" t="str">
        <f>_xlfn.XLOOKUP(A7,'Lookup Table'!D:D,'Lookup Table'!C:C)</f>
        <v>Nadiad</v>
      </c>
      <c r="H7" s="10"/>
      <c r="I7" s="8" t="str">
        <f>IFERROR(_xlfn.XLOOKUP(A7,'Lookup Table'!D:D,'Lookup Table'!A:A),"Not Value")</f>
        <v>Male</v>
      </c>
      <c r="J7" s="8"/>
      <c r="K7" s="8"/>
      <c r="L7" s="8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>
      <c r="A8" s="6">
        <v>22140</v>
      </c>
      <c r="B8" s="6" t="s">
        <v>22</v>
      </c>
      <c r="C8" s="6" t="s">
        <v>23</v>
      </c>
      <c r="D8" s="7" t="str">
        <f>IFERROR(VLOOKUP(A8,'Lookup Table'!D7:H507,2),"Not Available")</f>
        <v>Maharashtra</v>
      </c>
      <c r="E8" s="7" t="str">
        <f>IFERROR(VLOOKUP(A8,'Lookup Table'!D7:H507,3),"Not Available")</f>
        <v>West</v>
      </c>
      <c r="F8" s="8" t="str">
        <f>INDEX('Lookup Table'!A7:H507,2,MATCH("City",'Lookup Table'!$A$1:$H$1,0))</f>
        <v>Coimbatore</v>
      </c>
      <c r="G8" s="9" t="str">
        <f>_xlfn.XLOOKUP(A8,'Lookup Table'!D:D,'Lookup Table'!C:C)</f>
        <v>Coimbatore</v>
      </c>
      <c r="H8" s="10"/>
      <c r="I8" s="8" t="str">
        <f>IFERROR(_xlfn.XLOOKUP(A8,'Lookup Table'!D:D,'Lookup Table'!A:A),"Not Value")</f>
        <v>Male</v>
      </c>
      <c r="J8" s="8"/>
      <c r="K8" s="8"/>
      <c r="L8" s="8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>
      <c r="A9" s="6">
        <v>212</v>
      </c>
      <c r="B9" s="6" t="s">
        <v>24</v>
      </c>
      <c r="C9" s="6" t="s">
        <v>25</v>
      </c>
      <c r="D9" s="7" t="str">
        <f>IFERROR(VLOOKUP(A9,'Lookup Table'!D8:H508,2),"Not Available")</f>
        <v>Not Available</v>
      </c>
      <c r="E9" s="7" t="str">
        <f>IFERROR(VLOOKUP(A9,'Lookup Table'!D8:H508,3),"Not Available")</f>
        <v>Not Available</v>
      </c>
      <c r="F9" s="8" t="str">
        <f>INDEX('Lookup Table'!A8:H508,2,MATCH("City",'Lookup Table'!$A$1:$H$1,0))</f>
        <v>Bobbili</v>
      </c>
      <c r="G9" s="9" t="e">
        <f>_xlfn.XLOOKUP(A9,'Lookup Table'!D:D,'Lookup Table'!C:C)</f>
        <v>#N/A</v>
      </c>
      <c r="H9" s="10"/>
      <c r="I9" s="8" t="str">
        <f>IFERROR(_xlfn.XLOOKUP(A9,'Lookup Table'!D:D,'Lookup Table'!A:A),"Not Value")</f>
        <v>Not Value</v>
      </c>
      <c r="J9" s="8"/>
      <c r="K9" s="8"/>
      <c r="L9" s="8"/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>
      <c r="A10" s="6">
        <v>125925</v>
      </c>
      <c r="B10" s="6" t="s">
        <v>22</v>
      </c>
      <c r="C10" s="6" t="s">
        <v>26</v>
      </c>
      <c r="D10" s="7" t="str">
        <f>IFERROR(VLOOKUP(A10,'Lookup Table'!D9:H509,2),"Not Available")</f>
        <v>Assam</v>
      </c>
      <c r="E10" s="7" t="str">
        <f>IFERROR(VLOOKUP(A10,'Lookup Table'!D9:H509,3),"Not Available")</f>
        <v>East</v>
      </c>
      <c r="F10" s="8" t="str">
        <f>INDEX('Lookup Table'!A9:H509,2,MATCH("City",'Lookup Table'!$A$1:$H$1,0))</f>
        <v>Badvel</v>
      </c>
      <c r="G10" s="9" t="str">
        <f>_xlfn.XLOOKUP(A10,'Lookup Table'!D:D,'Lookup Table'!C:C)</f>
        <v>Badvel</v>
      </c>
      <c r="H10" s="10"/>
      <c r="I10" s="8" t="str">
        <f>IFERROR(_xlfn.XLOOKUP(A10,'Lookup Table'!D:D,'Lookup Table'!A:A),"Not Value")</f>
        <v>Male</v>
      </c>
      <c r="J10" s="8"/>
      <c r="K10" s="8"/>
      <c r="L10" s="8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>
      <c r="A11" s="6">
        <v>213</v>
      </c>
      <c r="B11" s="6" t="s">
        <v>27</v>
      </c>
      <c r="C11" s="6" t="s">
        <v>28</v>
      </c>
      <c r="D11" s="7" t="str">
        <f>IFERROR(VLOOKUP(A11,'Lookup Table'!D10:H510,2),"Not Available")</f>
        <v>Not Available</v>
      </c>
      <c r="E11" s="7" t="str">
        <f>IFERROR(VLOOKUP(A11,'Lookup Table'!D10:H510,3),"Not Available")</f>
        <v>Not Available</v>
      </c>
      <c r="F11" s="8" t="str">
        <f>INDEX('Lookup Table'!A10:H510,2,MATCH("City",'Lookup Table'!$A$1:$H$1,0))</f>
        <v>Chodavaram</v>
      </c>
      <c r="G11" s="9" t="e">
        <f>_xlfn.XLOOKUP(A11,'Lookup Table'!D:D,'Lookup Table'!C:C)</f>
        <v>#N/A</v>
      </c>
      <c r="H11" s="10"/>
      <c r="I11" s="8" t="str">
        <f>IFERROR(_xlfn.XLOOKUP(A11,'Lookup Table'!D:D,'Lookup Table'!A:A),"Not Value")</f>
        <v>Not Value</v>
      </c>
      <c r="J11" s="8"/>
      <c r="K11" s="8"/>
      <c r="L11" s="8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>
      <c r="A12" s="6">
        <v>214</v>
      </c>
      <c r="B12" s="6" t="s">
        <v>29</v>
      </c>
      <c r="C12" s="6" t="s">
        <v>30</v>
      </c>
      <c r="D12" s="7" t="str">
        <f>IFERROR(VLOOKUP(A12,'Lookup Table'!D11:H511,2),"Not Available")</f>
        <v>Not Available</v>
      </c>
      <c r="E12" s="7" t="str">
        <f>IFERROR(VLOOKUP(A12,'Lookup Table'!D11:H511,3),"Not Available")</f>
        <v>Not Available</v>
      </c>
      <c r="F12" s="8" t="str">
        <f>INDEX('Lookup Table'!A11:H511,2,MATCH("City",'Lookup Table'!$A$1:$H$1,0))</f>
        <v>Gannavaram</v>
      </c>
      <c r="G12" s="9" t="e">
        <f>_xlfn.XLOOKUP(A12,'Lookup Table'!D:D,'Lookup Table'!C:C)</f>
        <v>#N/A</v>
      </c>
      <c r="H12" s="10"/>
      <c r="I12" s="8" t="str">
        <f>IFERROR(_xlfn.XLOOKUP(A12,'Lookup Table'!D:D,'Lookup Table'!A:A),"Not Value")</f>
        <v>Not Value</v>
      </c>
      <c r="J12" s="8"/>
      <c r="K12" s="8"/>
      <c r="L12" s="8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>
      <c r="A13" s="6">
        <v>126880</v>
      </c>
      <c r="B13" s="6" t="s">
        <v>31</v>
      </c>
      <c r="C13" s="6" t="s">
        <v>32</v>
      </c>
      <c r="D13" s="7" t="str">
        <f>IFERROR(VLOOKUP(A13,'Lookup Table'!D12:H512,2),"Not Available")</f>
        <v>Uttar Pradesh</v>
      </c>
      <c r="E13" s="7" t="str">
        <f>IFERROR(VLOOKUP(A13,'Lookup Table'!D12:H512,3),"Not Available")</f>
        <v>North</v>
      </c>
      <c r="F13" s="8" t="str">
        <f>INDEX('Lookup Table'!A12:H512,2,MATCH("City",'Lookup Table'!$A$1:$H$1,0))</f>
        <v>Gulbarga</v>
      </c>
      <c r="G13" s="9" t="str">
        <f>_xlfn.XLOOKUP(A13,'Lookup Table'!D:D,'Lookup Table'!C:C)</f>
        <v>Gulbarga</v>
      </c>
      <c r="H13" s="10"/>
      <c r="I13" s="8" t="str">
        <f>IFERROR(_xlfn.XLOOKUP(A13,'Lookup Table'!D:D,'Lookup Table'!A:A),"Not Value")</f>
        <v>Male</v>
      </c>
      <c r="J13" s="8"/>
      <c r="K13" s="8"/>
      <c r="L13" s="8"/>
      <c r="M13" s="1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>
      <c r="A14" s="6">
        <v>22328</v>
      </c>
      <c r="B14" s="6" t="s">
        <v>31</v>
      </c>
      <c r="C14" s="6" t="s">
        <v>33</v>
      </c>
      <c r="D14" s="7" t="str">
        <f>IFERROR(VLOOKUP(A14,'Lookup Table'!D13:H513,2),"Not Available")</f>
        <v>Maharashtra</v>
      </c>
      <c r="E14" s="7" t="str">
        <f>IFERROR(VLOOKUP(A14,'Lookup Table'!D13:H513,3),"Not Available")</f>
        <v>West</v>
      </c>
      <c r="F14" s="8" t="str">
        <f>INDEX('Lookup Table'!A13:H513,2,MATCH("City",'Lookup Table'!$A$1:$H$1,0))</f>
        <v>Sibsagar</v>
      </c>
      <c r="G14" s="9" t="str">
        <f>_xlfn.XLOOKUP(A14,'Lookup Table'!D:D,'Lookup Table'!C:C)</f>
        <v>Sibsagar</v>
      </c>
      <c r="H14" s="10"/>
      <c r="I14" s="8" t="str">
        <f>IFERROR(_xlfn.XLOOKUP(A14,'Lookup Table'!D:D,'Lookup Table'!A:A),"Not Value")</f>
        <v>Male</v>
      </c>
      <c r="J14" s="8"/>
      <c r="K14" s="8"/>
      <c r="L14" s="8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>
      <c r="A15" s="6">
        <v>20598</v>
      </c>
      <c r="B15" s="6" t="s">
        <v>34</v>
      </c>
      <c r="C15" s="6" t="s">
        <v>35</v>
      </c>
      <c r="D15" s="7" t="str">
        <f>IFERROR(VLOOKUP(A15,'Lookup Table'!D14:H514,2),"Not Available")</f>
        <v>Not Available</v>
      </c>
      <c r="E15" s="7" t="str">
        <f>IFERROR(VLOOKUP(A15,'Lookup Table'!D14:H514,3),"Not Available")</f>
        <v>Not Available</v>
      </c>
      <c r="F15" s="8" t="str">
        <f>INDEX('Lookup Table'!A14:H514,2,MATCH("City",'Lookup Table'!$A$1:$H$1,0))</f>
        <v>Kanpur</v>
      </c>
      <c r="G15" s="9" t="str">
        <f>_xlfn.XLOOKUP(A15,'Lookup Table'!D:D,'Lookup Table'!C:C)</f>
        <v>Kanpur</v>
      </c>
      <c r="H15" s="10"/>
      <c r="I15" s="8" t="str">
        <f>IFERROR(_xlfn.XLOOKUP(A15,'Lookup Table'!D:D,'Lookup Table'!A:A),"Not Value")</f>
        <v>Male</v>
      </c>
      <c r="J15" s="8"/>
      <c r="K15" s="8"/>
      <c r="L15" s="8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>
      <c r="A16" s="6">
        <v>22501</v>
      </c>
      <c r="B16" s="6" t="s">
        <v>31</v>
      </c>
      <c r="C16" s="6" t="s">
        <v>36</v>
      </c>
      <c r="D16" s="7" t="str">
        <f>IFERROR(VLOOKUP(A16,'Lookup Table'!D15:H515,2),"Not Available")</f>
        <v>Andhra Pradesh</v>
      </c>
      <c r="E16" s="7" t="str">
        <f>IFERROR(VLOOKUP(A16,'Lookup Table'!D15:H515,3),"Not Available")</f>
        <v>South</v>
      </c>
      <c r="F16" s="8" t="str">
        <f>INDEX('Lookup Table'!A15:H515,2,MATCH("City",'Lookup Table'!$A$1:$H$1,0))</f>
        <v>Nellore</v>
      </c>
      <c r="G16" s="9" t="str">
        <f>_xlfn.XLOOKUP(A16,'Lookup Table'!D:D,'Lookup Table'!C:C)</f>
        <v>Nellore</v>
      </c>
      <c r="H16" s="10"/>
      <c r="I16" s="8" t="str">
        <f>IFERROR(_xlfn.XLOOKUP(A16,'Lookup Table'!D:D,'Lookup Table'!A:A),"Not Value")</f>
        <v>Male</v>
      </c>
      <c r="J16" s="8"/>
      <c r="K16" s="8"/>
      <c r="L16" s="8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>
      <c r="A17" s="6">
        <v>132808</v>
      </c>
      <c r="B17" s="6" t="s">
        <v>37</v>
      </c>
      <c r="C17" s="6" t="s">
        <v>38</v>
      </c>
      <c r="D17" s="7" t="str">
        <f>IFERROR(VLOOKUP(A17,'Lookup Table'!D16:H516,2),"Not Available")</f>
        <v>Andhra Pradesh</v>
      </c>
      <c r="E17" s="7" t="str">
        <f>IFERROR(VLOOKUP(A17,'Lookup Table'!D16:H516,3),"Not Available")</f>
        <v>South</v>
      </c>
      <c r="F17" s="8" t="str">
        <f>INDEX('Lookup Table'!A16:H516,2,MATCH("City",'Lookup Table'!$A$1:$H$1,0))</f>
        <v>Motihari</v>
      </c>
      <c r="G17" s="9" t="str">
        <f>_xlfn.XLOOKUP(A17,'Lookup Table'!D:D,'Lookup Table'!C:C)</f>
        <v>Katihar</v>
      </c>
      <c r="H17" s="10"/>
      <c r="I17" s="8" t="str">
        <f>IFERROR(_xlfn.XLOOKUP(A17,'Lookup Table'!D:D,'Lookup Table'!A:A),"Not Value")</f>
        <v>Male</v>
      </c>
      <c r="J17" s="8"/>
      <c r="K17" s="8"/>
      <c r="L17" s="8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>
      <c r="A18" s="6">
        <v>20528</v>
      </c>
      <c r="B18" s="6" t="s">
        <v>39</v>
      </c>
      <c r="C18" s="6" t="s">
        <v>40</v>
      </c>
      <c r="D18" s="7" t="str">
        <f>IFERROR(VLOOKUP(A18,'Lookup Table'!D17:H517,2),"Not Available")</f>
        <v>Not Available</v>
      </c>
      <c r="E18" s="7" t="str">
        <f>IFERROR(VLOOKUP(A18,'Lookup Table'!D17:H517,3),"Not Available")</f>
        <v>Not Available</v>
      </c>
      <c r="F18" s="8" t="str">
        <f>INDEX('Lookup Table'!A17:H517,2,MATCH("City",'Lookup Table'!$A$1:$H$1,0))</f>
        <v>Mangalore</v>
      </c>
      <c r="G18" s="9" t="str">
        <f>_xlfn.XLOOKUP(A18,'Lookup Table'!D:D,'Lookup Table'!C:C)</f>
        <v>Mangalore</v>
      </c>
      <c r="H18" s="10"/>
      <c r="I18" s="8" t="str">
        <f>IFERROR(_xlfn.XLOOKUP(A18,'Lookup Table'!D:D,'Lookup Table'!A:A),"Not Value")</f>
        <v>Male</v>
      </c>
      <c r="J18" s="8"/>
      <c r="K18" s="8"/>
      <c r="L18" s="8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>
      <c r="A19" s="6">
        <v>25809</v>
      </c>
      <c r="B19" s="6" t="s">
        <v>34</v>
      </c>
      <c r="C19" s="6" t="s">
        <v>41</v>
      </c>
      <c r="D19" s="7" t="str">
        <f>IFERROR(VLOOKUP(A19,'Lookup Table'!D18:H518,2),"Not Available")</f>
        <v>Andhra Pradesh</v>
      </c>
      <c r="E19" s="7" t="str">
        <f>IFERROR(VLOOKUP(A19,'Lookup Table'!D18:H518,3),"Not Available")</f>
        <v>South</v>
      </c>
      <c r="F19" s="8" t="str">
        <f>INDEX('Lookup Table'!A18:H518,2,MATCH("City",'Lookup Table'!$A$1:$H$1,0))</f>
        <v>Hassan</v>
      </c>
      <c r="G19" s="9" t="str">
        <f>_xlfn.XLOOKUP(A19,'Lookup Table'!D:D,'Lookup Table'!C:C)</f>
        <v>Hassan</v>
      </c>
      <c r="H19" s="10"/>
      <c r="I19" s="8" t="str">
        <f>IFERROR(_xlfn.XLOOKUP(A19,'Lookup Table'!D:D,'Lookup Table'!A:A),"Not Value")</f>
        <v>Male</v>
      </c>
      <c r="J19" s="8"/>
      <c r="K19" s="8"/>
      <c r="L19" s="8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>
      <c r="A20" s="6">
        <v>22221</v>
      </c>
      <c r="B20" s="6" t="s">
        <v>37</v>
      </c>
      <c r="C20" s="6" t="s">
        <v>42</v>
      </c>
      <c r="D20" s="7" t="str">
        <f>IFERROR(VLOOKUP(A20,'Lookup Table'!D19:H519,2),"Not Available")</f>
        <v>Andhra Pradesh</v>
      </c>
      <c r="E20" s="7" t="str">
        <f>IFERROR(VLOOKUP(A20,'Lookup Table'!D19:H519,3),"Not Available")</f>
        <v>South</v>
      </c>
      <c r="F20" s="8" t="str">
        <f>INDEX('Lookup Table'!A19:H519,2,MATCH("City",'Lookup Table'!$A$1:$H$1,0))</f>
        <v>Nellore</v>
      </c>
      <c r="G20" s="9" t="str">
        <f>_xlfn.XLOOKUP(A20,'Lookup Table'!D:D,'Lookup Table'!C:C)</f>
        <v>Nellore</v>
      </c>
      <c r="H20" s="10"/>
      <c r="I20" s="8" t="str">
        <f>IFERROR(_xlfn.XLOOKUP(A20,'Lookup Table'!D:D,'Lookup Table'!A:A),"Not Value")</f>
        <v>Female</v>
      </c>
      <c r="J20" s="8"/>
      <c r="K20" s="8"/>
      <c r="L20" s="8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6">
        <v>123841</v>
      </c>
      <c r="B21" s="6" t="s">
        <v>43</v>
      </c>
      <c r="C21" s="6" t="s">
        <v>44</v>
      </c>
      <c r="D21" s="7" t="str">
        <f>IFERROR(VLOOKUP(A21,'Lookup Table'!D20:H520,2),"Not Available")</f>
        <v>Gujarat</v>
      </c>
      <c r="E21" s="7" t="str">
        <f>IFERROR(VLOOKUP(A21,'Lookup Table'!D20:H520,3),"Not Available")</f>
        <v>West</v>
      </c>
      <c r="F21" s="8" t="str">
        <f>INDEX('Lookup Table'!A20:H520,2,MATCH("City",'Lookup Table'!$A$1:$H$1,0))</f>
        <v>Gannavaram</v>
      </c>
      <c r="G21" s="9" t="str">
        <f>_xlfn.XLOOKUP(A21,'Lookup Table'!D:D,'Lookup Table'!C:C)</f>
        <v>Gannavaram</v>
      </c>
      <c r="H21" s="10"/>
      <c r="I21" s="8" t="str">
        <f>IFERROR(_xlfn.XLOOKUP(A21,'Lookup Table'!D:D,'Lookup Table'!A:A),"Not Value")</f>
        <v>Male</v>
      </c>
      <c r="J21" s="8"/>
      <c r="K21" s="8"/>
      <c r="L21" s="8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6">
        <v>122822</v>
      </c>
      <c r="B22" s="6" t="s">
        <v>45</v>
      </c>
      <c r="C22" s="6" t="s">
        <v>46</v>
      </c>
      <c r="D22" s="7" t="str">
        <f>IFERROR(VLOOKUP(A22,'Lookup Table'!D21:H521,2),"Not Available")</f>
        <v>Gujarat</v>
      </c>
      <c r="E22" s="7" t="str">
        <f>IFERROR(VLOOKUP(A22,'Lookup Table'!D21:H521,3),"Not Available")</f>
        <v>West</v>
      </c>
      <c r="F22" s="8" t="str">
        <f>INDEX('Lookup Table'!A21:H521,2,MATCH("City",'Lookup Table'!$A$1:$H$1,0))</f>
        <v>Porbandar</v>
      </c>
      <c r="G22" s="9" t="str">
        <f>_xlfn.XLOOKUP(A22,'Lookup Table'!D:D,'Lookup Table'!C:C)</f>
        <v>Porbandar</v>
      </c>
      <c r="H22" s="10"/>
      <c r="I22" s="8" t="str">
        <f>IFERROR(_xlfn.XLOOKUP(A22,'Lookup Table'!D:D,'Lookup Table'!A:A),"Not Value")</f>
        <v>Male</v>
      </c>
      <c r="J22" s="8"/>
      <c r="K22" s="8"/>
      <c r="L22" s="8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6">
        <v>140424</v>
      </c>
      <c r="B23" s="6" t="s">
        <v>34</v>
      </c>
      <c r="C23" s="6" t="s">
        <v>47</v>
      </c>
      <c r="D23" s="7" t="str">
        <f>IFERROR(VLOOKUP(A23,'Lookup Table'!D22:H522,2),"Not Available")</f>
        <v>Andhra Pradesh</v>
      </c>
      <c r="E23" s="7" t="str">
        <f>IFERROR(VLOOKUP(A23,'Lookup Table'!D22:H522,3),"Not Available")</f>
        <v>South</v>
      </c>
      <c r="F23" s="8" t="str">
        <f>INDEX('Lookup Table'!A22:H522,2,MATCH("City",'Lookup Table'!$A$1:$H$1,0))</f>
        <v>Belgaum</v>
      </c>
      <c r="G23" s="9" t="str">
        <f>_xlfn.XLOOKUP(A23,'Lookup Table'!D:D,'Lookup Table'!C:C)</f>
        <v>Belgaum</v>
      </c>
      <c r="H23" s="10"/>
      <c r="I23" s="8" t="str">
        <f>IFERROR(_xlfn.XLOOKUP(A23,'Lookup Table'!D:D,'Lookup Table'!A:A),"Not Value")</f>
        <v>Male</v>
      </c>
      <c r="J23" s="8"/>
      <c r="K23" s="8"/>
      <c r="L23" s="8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6">
        <v>139670</v>
      </c>
      <c r="B24" s="6" t="s">
        <v>48</v>
      </c>
      <c r="C24" s="6" t="s">
        <v>49</v>
      </c>
      <c r="D24" s="7" t="str">
        <f>IFERROR(VLOOKUP(A24,'Lookup Table'!D23:H523,2),"Not Available")</f>
        <v>Andhra Pradesh</v>
      </c>
      <c r="E24" s="7" t="str">
        <f>IFERROR(VLOOKUP(A24,'Lookup Table'!D23:H523,3),"Not Available")</f>
        <v>South</v>
      </c>
      <c r="F24" s="8" t="str">
        <f>INDEX('Lookup Table'!A23:H523,2,MATCH("City",'Lookup Table'!$A$1:$H$1,0))</f>
        <v>Pollachi</v>
      </c>
      <c r="G24" s="9" t="str">
        <f>_xlfn.XLOOKUP(A24,'Lookup Table'!D:D,'Lookup Table'!C:C)</f>
        <v>Pollachi</v>
      </c>
      <c r="H24" s="10"/>
      <c r="I24" s="8" t="str">
        <f>IFERROR(_xlfn.XLOOKUP(A24,'Lookup Table'!D:D,'Lookup Table'!A:A),"Not Value")</f>
        <v>Male</v>
      </c>
      <c r="J24" s="8"/>
      <c r="K24" s="8"/>
      <c r="L24" s="8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6">
        <v>21184</v>
      </c>
      <c r="B25" s="6" t="s">
        <v>50</v>
      </c>
      <c r="C25" s="6" t="s">
        <v>51</v>
      </c>
      <c r="D25" s="7" t="str">
        <f>IFERROR(VLOOKUP(A25,'Lookup Table'!D24:H524,2),"Not Available")</f>
        <v>Not Available</v>
      </c>
      <c r="E25" s="7" t="str">
        <f>IFERROR(VLOOKUP(A25,'Lookup Table'!D24:H524,3),"Not Available")</f>
        <v>Not Available</v>
      </c>
      <c r="F25" s="8" t="str">
        <f>INDEX('Lookup Table'!A24:H524,2,MATCH("City",'Lookup Table'!$A$1:$H$1,0))</f>
        <v>Visakhapatnam</v>
      </c>
      <c r="G25" s="9" t="str">
        <f>_xlfn.XLOOKUP(A25,'Lookup Table'!D:D,'Lookup Table'!C:C)</f>
        <v>Visakhapatnam</v>
      </c>
      <c r="H25" s="10"/>
      <c r="I25" s="8" t="str">
        <f>IFERROR(_xlfn.XLOOKUP(A25,'Lookup Table'!D:D,'Lookup Table'!A:A),"Not Value")</f>
        <v>Male</v>
      </c>
      <c r="J25" s="8"/>
      <c r="K25" s="8"/>
      <c r="L25" s="8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6">
        <v>26206</v>
      </c>
      <c r="B26" s="6" t="s">
        <v>52</v>
      </c>
      <c r="C26" s="6" t="s">
        <v>53</v>
      </c>
      <c r="D26" s="7" t="str">
        <f>IFERROR(VLOOKUP(A26,'Lookup Table'!D25:H525,2),"Not Available")</f>
        <v>Uttar Pradesh</v>
      </c>
      <c r="E26" s="7" t="str">
        <f>IFERROR(VLOOKUP(A26,'Lookup Table'!D25:H525,3),"Not Available")</f>
        <v>North</v>
      </c>
      <c r="F26" s="8" t="str">
        <f>INDEX('Lookup Table'!A25:H525,2,MATCH("City",'Lookup Table'!$A$1:$H$1,0))</f>
        <v>Samalkot</v>
      </c>
      <c r="G26" s="9" t="str">
        <f>_xlfn.XLOOKUP(A26,'Lookup Table'!D:D,'Lookup Table'!C:C)</f>
        <v>Samalkot</v>
      </c>
      <c r="H26" s="10"/>
      <c r="I26" s="8" t="str">
        <f>IFERROR(_xlfn.XLOOKUP(A26,'Lookup Table'!D:D,'Lookup Table'!A:A),"Not Value")</f>
        <v>Male</v>
      </c>
      <c r="J26" s="8"/>
      <c r="K26" s="8"/>
      <c r="L26" s="8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6">
        <v>41490</v>
      </c>
      <c r="B27" s="6" t="s">
        <v>54</v>
      </c>
      <c r="C27" s="6" t="s">
        <v>55</v>
      </c>
      <c r="D27" s="7" t="str">
        <f>IFERROR(VLOOKUP(A27,'Lookup Table'!D26:H526,2),"Not Available")</f>
        <v>Assam</v>
      </c>
      <c r="E27" s="7" t="str">
        <f>IFERROR(VLOOKUP(A27,'Lookup Table'!D26:H526,3),"Not Available")</f>
        <v>East</v>
      </c>
      <c r="F27" s="8" t="str">
        <f>INDEX('Lookup Table'!A26:H526,2,MATCH("City",'Lookup Table'!$A$1:$H$1,0))</f>
        <v>Solapur</v>
      </c>
      <c r="G27" s="9" t="str">
        <f>_xlfn.XLOOKUP(A27,'Lookup Table'!D:D,'Lookup Table'!C:C)</f>
        <v>Solapur</v>
      </c>
      <c r="H27" s="10"/>
      <c r="I27" s="8" t="str">
        <f>IFERROR(_xlfn.XLOOKUP(A27,'Lookup Table'!D:D,'Lookup Table'!A:A),"Not Value")</f>
        <v>Male</v>
      </c>
      <c r="J27" s="8"/>
      <c r="K27" s="8"/>
      <c r="L27" s="8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6">
        <v>20707</v>
      </c>
      <c r="B28" s="6" t="s">
        <v>56</v>
      </c>
      <c r="C28" s="6" t="s">
        <v>57</v>
      </c>
      <c r="D28" s="7" t="str">
        <f>IFERROR(VLOOKUP(A28,'Lookup Table'!D27:H527,2),"Not Available")</f>
        <v>Not Available</v>
      </c>
      <c r="E28" s="7" t="str">
        <f>IFERROR(VLOOKUP(A28,'Lookup Table'!D27:H527,3),"Not Available")</f>
        <v>Not Available</v>
      </c>
      <c r="F28" s="8" t="str">
        <f>INDEX('Lookup Table'!A27:H527,2,MATCH("City",'Lookup Table'!$A$1:$H$1,0))</f>
        <v>Vijayawada</v>
      </c>
      <c r="G28" s="9" t="str">
        <f>_xlfn.XLOOKUP(A28,'Lookup Table'!D:D,'Lookup Table'!C:C)</f>
        <v>Vijayawada</v>
      </c>
      <c r="H28" s="10"/>
      <c r="I28" s="8" t="str">
        <f>IFERROR(_xlfn.XLOOKUP(A28,'Lookup Table'!D:D,'Lookup Table'!A:A),"Not Value")</f>
        <v>Male</v>
      </c>
      <c r="J28" s="8"/>
      <c r="K28" s="8"/>
      <c r="L28" s="8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6">
        <v>26423</v>
      </c>
      <c r="B29" s="6" t="s">
        <v>54</v>
      </c>
      <c r="C29" s="6" t="s">
        <v>58</v>
      </c>
      <c r="D29" s="7" t="str">
        <f>IFERROR(VLOOKUP(A29,'Lookup Table'!D28:H528,2),"Not Available")</f>
        <v>Tamilnadu</v>
      </c>
      <c r="E29" s="7" t="str">
        <f>IFERROR(VLOOKUP(A29,'Lookup Table'!D28:H528,3),"Not Available")</f>
        <v>South</v>
      </c>
      <c r="F29" s="8" t="str">
        <f>INDEX('Lookup Table'!A28:H528,2,MATCH("City",'Lookup Table'!$A$1:$H$1,0))</f>
        <v>Kottayam</v>
      </c>
      <c r="G29" s="9" t="str">
        <f>_xlfn.XLOOKUP(A29,'Lookup Table'!D:D,'Lookup Table'!C:C)</f>
        <v>Kottayam</v>
      </c>
      <c r="H29" s="10"/>
      <c r="I29" s="8" t="str">
        <f>IFERROR(_xlfn.XLOOKUP(A29,'Lookup Table'!D:D,'Lookup Table'!A:A),"Not Value")</f>
        <v>Male</v>
      </c>
      <c r="J29" s="8"/>
      <c r="K29" s="8"/>
      <c r="L29" s="8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6">
        <v>26219</v>
      </c>
      <c r="B30" s="6" t="s">
        <v>59</v>
      </c>
      <c r="C30" s="6" t="s">
        <v>60</v>
      </c>
      <c r="D30" s="7" t="str">
        <f>IFERROR(VLOOKUP(A30,'Lookup Table'!D29:H529,2),"Not Available")</f>
        <v>Andhra Pradesh</v>
      </c>
      <c r="E30" s="7" t="str">
        <f>IFERROR(VLOOKUP(A30,'Lookup Table'!D29:H529,3),"Not Available")</f>
        <v>South</v>
      </c>
      <c r="F30" s="8" t="str">
        <f>INDEX('Lookup Table'!A29:H529,2,MATCH("City",'Lookup Table'!$A$1:$H$1,0))</f>
        <v>Dhubri</v>
      </c>
      <c r="G30" s="9" t="str">
        <f>_xlfn.XLOOKUP(A30,'Lookup Table'!D:D,'Lookup Table'!C:C)</f>
        <v>Dhubri</v>
      </c>
      <c r="H30" s="10"/>
      <c r="I30" s="8" t="str">
        <f>IFERROR(_xlfn.XLOOKUP(A30,'Lookup Table'!D:D,'Lookup Table'!A:A),"Not Value")</f>
        <v>Female</v>
      </c>
      <c r="J30" s="8"/>
      <c r="K30" s="8"/>
      <c r="L30" s="8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6">
        <v>123939</v>
      </c>
      <c r="B31" s="6" t="s">
        <v>54</v>
      </c>
      <c r="C31" s="6" t="s">
        <v>61</v>
      </c>
      <c r="D31" s="7" t="str">
        <f>IFERROR(VLOOKUP(A31,'Lookup Table'!D30:H530,2),"Not Available")</f>
        <v>Gujarat</v>
      </c>
      <c r="E31" s="7" t="str">
        <f>IFERROR(VLOOKUP(A31,'Lookup Table'!D30:H530,3),"Not Available")</f>
        <v>West</v>
      </c>
      <c r="F31" s="8" t="str">
        <f>INDEX('Lookup Table'!A30:H530,2,MATCH("City",'Lookup Table'!$A$1:$H$1,0))</f>
        <v>Porbandar</v>
      </c>
      <c r="G31" s="9" t="str">
        <f>_xlfn.XLOOKUP(A31,'Lookup Table'!D:D,'Lookup Table'!C:C)</f>
        <v>Porbandar</v>
      </c>
      <c r="H31" s="10"/>
      <c r="I31" s="8" t="str">
        <f>IFERROR(_xlfn.XLOOKUP(A31,'Lookup Table'!D:D,'Lookup Table'!A:A),"Not Value")</f>
        <v>Male</v>
      </c>
      <c r="J31" s="8"/>
      <c r="K31" s="8"/>
      <c r="L31" s="8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6">
        <v>119941</v>
      </c>
      <c r="B32" s="6" t="s">
        <v>54</v>
      </c>
      <c r="C32" s="6" t="s">
        <v>57</v>
      </c>
      <c r="D32" s="7" t="str">
        <f>IFERROR(VLOOKUP(A32,'Lookup Table'!D31:H531,2),"Not Available")</f>
        <v>West Bengal</v>
      </c>
      <c r="E32" s="7" t="str">
        <f>IFERROR(VLOOKUP(A32,'Lookup Table'!D31:H531,3),"Not Available")</f>
        <v>East</v>
      </c>
      <c r="F32" s="8" t="str">
        <f>INDEX('Lookup Table'!A31:H531,2,MATCH("City",'Lookup Table'!$A$1:$H$1,0))</f>
        <v>Kolkata</v>
      </c>
      <c r="G32" s="9" t="str">
        <f>_xlfn.XLOOKUP(A32,'Lookup Table'!D:D,'Lookup Table'!C:C)</f>
        <v>Kolkata</v>
      </c>
      <c r="H32" s="10"/>
      <c r="I32" s="8" t="str">
        <f>IFERROR(_xlfn.XLOOKUP(A32,'Lookup Table'!D:D,'Lookup Table'!A:A),"Not Value")</f>
        <v>Male</v>
      </c>
      <c r="J32" s="8"/>
      <c r="K32" s="8"/>
      <c r="L32" s="8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6">
        <v>141457</v>
      </c>
      <c r="B33" s="6" t="s">
        <v>62</v>
      </c>
      <c r="C33" s="6" t="s">
        <v>63</v>
      </c>
      <c r="D33" s="7" t="str">
        <f>IFERROR(VLOOKUP(A33,'Lookup Table'!D32:H532,2),"Not Available")</f>
        <v>Andhra Pradesh</v>
      </c>
      <c r="E33" s="7" t="str">
        <f>IFERROR(VLOOKUP(A33,'Lookup Table'!D32:H532,3),"Not Available")</f>
        <v>South</v>
      </c>
      <c r="F33" s="8" t="str">
        <f>INDEX('Lookup Table'!A32:H532,2,MATCH("City",'Lookup Table'!$A$1:$H$1,0))</f>
        <v>Polur</v>
      </c>
      <c r="G33" s="9" t="str">
        <f>_xlfn.XLOOKUP(A33,'Lookup Table'!D:D,'Lookup Table'!C:C)</f>
        <v>Polur</v>
      </c>
      <c r="H33" s="10"/>
      <c r="I33" s="8" t="str">
        <f>IFERROR(_xlfn.XLOOKUP(A33,'Lookup Table'!D:D,'Lookup Table'!A:A),"Not Value")</f>
        <v>Male</v>
      </c>
      <c r="J33" s="8"/>
      <c r="K33" s="8"/>
      <c r="L33" s="8"/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6">
        <v>20529</v>
      </c>
      <c r="B34" s="6" t="s">
        <v>54</v>
      </c>
      <c r="C34" s="6" t="s">
        <v>61</v>
      </c>
      <c r="D34" s="7" t="str">
        <f>IFERROR(VLOOKUP(A34,'Lookup Table'!D33:H533,2),"Not Available")</f>
        <v>Not Available</v>
      </c>
      <c r="E34" s="7" t="str">
        <f>IFERROR(VLOOKUP(A34,'Lookup Table'!D33:H533,3),"Not Available")</f>
        <v>Not Available</v>
      </c>
      <c r="F34" s="8" t="str">
        <f>INDEX('Lookup Table'!A33:H533,2,MATCH("City",'Lookup Table'!$A$1:$H$1,0))</f>
        <v>Bangalore</v>
      </c>
      <c r="G34" s="9" t="str">
        <f>_xlfn.XLOOKUP(A34,'Lookup Table'!D:D,'Lookup Table'!C:C)</f>
        <v>Bangalore</v>
      </c>
      <c r="H34" s="10"/>
      <c r="I34" s="8" t="str">
        <f>IFERROR(_xlfn.XLOOKUP(A34,'Lookup Table'!D:D,'Lookup Table'!A:A),"Not Value")</f>
        <v>Male</v>
      </c>
      <c r="J34" s="8"/>
      <c r="K34" s="8"/>
      <c r="L34" s="8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6">
        <v>21742</v>
      </c>
      <c r="B35" s="6" t="s">
        <v>64</v>
      </c>
      <c r="C35" s="6" t="s">
        <v>65</v>
      </c>
      <c r="D35" s="7" t="str">
        <f>IFERROR(VLOOKUP(A35,'Lookup Table'!D34:H534,2),"Not Available")</f>
        <v>Maharashtra</v>
      </c>
      <c r="E35" s="7" t="str">
        <f>IFERROR(VLOOKUP(A35,'Lookup Table'!D34:H534,3),"Not Available")</f>
        <v>West</v>
      </c>
      <c r="F35" s="8" t="str">
        <f>INDEX('Lookup Table'!A34:H534,2,MATCH("City",'Lookup Table'!$A$1:$H$1,0))</f>
        <v>Thanjavur</v>
      </c>
      <c r="G35" s="9" t="str">
        <f>_xlfn.XLOOKUP(A35,'Lookup Table'!D:D,'Lookup Table'!C:C)</f>
        <v>Thanjavur</v>
      </c>
      <c r="H35" s="10"/>
      <c r="I35" s="8" t="str">
        <f>IFERROR(_xlfn.XLOOKUP(A35,'Lookup Table'!D:D,'Lookup Table'!A:A),"Not Value")</f>
        <v>Female</v>
      </c>
      <c r="J35" s="8"/>
      <c r="K35" s="8"/>
      <c r="L35" s="8"/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6">
        <v>127029</v>
      </c>
      <c r="B36" s="6" t="s">
        <v>24</v>
      </c>
      <c r="C36" s="6" t="s">
        <v>66</v>
      </c>
      <c r="D36" s="7" t="str">
        <f>IFERROR(VLOOKUP(A36,'Lookup Table'!D35:H535,2),"Not Available")</f>
        <v>Andhra Pradesh</v>
      </c>
      <c r="E36" s="7" t="str">
        <f>IFERROR(VLOOKUP(A36,'Lookup Table'!D35:H535,3),"Not Available")</f>
        <v>South</v>
      </c>
      <c r="F36" s="8" t="str">
        <f>INDEX('Lookup Table'!A35:H535,2,MATCH("City",'Lookup Table'!$A$1:$H$1,0))</f>
        <v>Petlad</v>
      </c>
      <c r="G36" s="9" t="str">
        <f>_xlfn.XLOOKUP(A36,'Lookup Table'!D:D,'Lookup Table'!C:C)</f>
        <v>Petlad</v>
      </c>
      <c r="H36" s="10"/>
      <c r="I36" s="8" t="str">
        <f>IFERROR(_xlfn.XLOOKUP(A36,'Lookup Table'!D:D,'Lookup Table'!A:A),"Not Value")</f>
        <v>Male</v>
      </c>
      <c r="J36" s="8"/>
      <c r="K36" s="8"/>
      <c r="L36" s="8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6">
        <v>20968</v>
      </c>
      <c r="B37" s="6" t="s">
        <v>67</v>
      </c>
      <c r="C37" s="6" t="s">
        <v>68</v>
      </c>
      <c r="D37" s="7" t="str">
        <f>IFERROR(VLOOKUP(A37,'Lookup Table'!D36:H536,2),"Not Available")</f>
        <v>Not Available</v>
      </c>
      <c r="E37" s="7" t="str">
        <f>IFERROR(VLOOKUP(A37,'Lookup Table'!D36:H536,3),"Not Available")</f>
        <v>Not Available</v>
      </c>
      <c r="F37" s="8" t="str">
        <f>INDEX('Lookup Table'!A36:H536,2,MATCH("City",'Lookup Table'!$A$1:$H$1,0))</f>
        <v>Hyderabad</v>
      </c>
      <c r="G37" s="9" t="str">
        <f>_xlfn.XLOOKUP(A37,'Lookup Table'!D:D,'Lookup Table'!C:C)</f>
        <v>Hyderabad</v>
      </c>
      <c r="H37" s="10"/>
      <c r="I37" s="8" t="str">
        <f>IFERROR(_xlfn.XLOOKUP(A37,'Lookup Table'!D:D,'Lookup Table'!A:A),"Not Value")</f>
        <v>Male</v>
      </c>
      <c r="J37" s="8"/>
      <c r="K37" s="8"/>
      <c r="L37" s="8"/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6">
        <v>124191</v>
      </c>
      <c r="B38" s="6" t="s">
        <v>24</v>
      </c>
      <c r="C38" s="6" t="s">
        <v>69</v>
      </c>
      <c r="D38" s="7" t="str">
        <f>IFERROR(VLOOKUP(A38,'Lookup Table'!D37:H537,2),"Not Available")</f>
        <v>Kerala</v>
      </c>
      <c r="E38" s="7" t="str">
        <f>IFERROR(VLOOKUP(A38,'Lookup Table'!D37:H537,3),"Not Available")</f>
        <v>South</v>
      </c>
      <c r="F38" s="8" t="str">
        <f>INDEX('Lookup Table'!A37:H537,2,MATCH("City",'Lookup Table'!$A$1:$H$1,0))</f>
        <v>Mumbai</v>
      </c>
      <c r="G38" s="9" t="str">
        <f>_xlfn.XLOOKUP(A38,'Lookup Table'!D:D,'Lookup Table'!C:C)</f>
        <v>Mumbai</v>
      </c>
      <c r="H38" s="10"/>
      <c r="I38" s="8" t="str">
        <f>IFERROR(_xlfn.XLOOKUP(A38,'Lookup Table'!D:D,'Lookup Table'!A:A),"Not Value")</f>
        <v>Male</v>
      </c>
      <c r="J38" s="8"/>
      <c r="K38" s="8"/>
      <c r="L38" s="8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6">
        <v>127312</v>
      </c>
      <c r="B39" s="6" t="s">
        <v>24</v>
      </c>
      <c r="C39" s="6" t="s">
        <v>70</v>
      </c>
      <c r="D39" s="7" t="str">
        <f>IFERROR(VLOOKUP(A39,'Lookup Table'!D38:H538,2),"Not Available")</f>
        <v>Tamilnadu</v>
      </c>
      <c r="E39" s="7" t="str">
        <f>IFERROR(VLOOKUP(A39,'Lookup Table'!D38:H538,3),"Not Available")</f>
        <v>South</v>
      </c>
      <c r="F39" s="8" t="str">
        <f>INDEX('Lookup Table'!A38:H538,2,MATCH("City",'Lookup Table'!$A$1:$H$1,0))</f>
        <v>Pudukottai</v>
      </c>
      <c r="G39" s="9" t="str">
        <f>_xlfn.XLOOKUP(A39,'Lookup Table'!D:D,'Lookup Table'!C:C)</f>
        <v>Pudukottai</v>
      </c>
      <c r="H39" s="10"/>
      <c r="I39" s="8" t="str">
        <f>IFERROR(_xlfn.XLOOKUP(A39,'Lookup Table'!D:D,'Lookup Table'!A:A),"Not Value")</f>
        <v>Male</v>
      </c>
      <c r="J39" s="8"/>
      <c r="K39" s="8"/>
      <c r="L39" s="8"/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6">
        <v>20735</v>
      </c>
      <c r="B40" s="6" t="s">
        <v>62</v>
      </c>
      <c r="C40" s="6" t="s">
        <v>71</v>
      </c>
      <c r="D40" s="7" t="str">
        <f>IFERROR(VLOOKUP(A40,'Lookup Table'!D39:H539,2),"Not Available")</f>
        <v>West Bengal</v>
      </c>
      <c r="E40" s="7" t="str">
        <f>IFERROR(VLOOKUP(A40,'Lookup Table'!D39:H539,3),"Not Available")</f>
        <v>East</v>
      </c>
      <c r="F40" s="8" t="str">
        <f>INDEX('Lookup Table'!A39:H539,2,MATCH("City",'Lookup Table'!$A$1:$H$1,0))</f>
        <v>Bangalore</v>
      </c>
      <c r="G40" s="9" t="str">
        <f>_xlfn.XLOOKUP(A40,'Lookup Table'!D:D,'Lookup Table'!C:C)</f>
        <v>Bangalore</v>
      </c>
      <c r="H40" s="10"/>
      <c r="I40" s="8" t="str">
        <f>IFERROR(_xlfn.XLOOKUP(A40,'Lookup Table'!D:D,'Lookup Table'!A:A),"Not Value")</f>
        <v>Male</v>
      </c>
      <c r="J40" s="8"/>
      <c r="K40" s="8"/>
      <c r="L40" s="8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6">
        <v>38293</v>
      </c>
      <c r="B41" s="6" t="s">
        <v>62</v>
      </c>
      <c r="C41" s="6" t="s">
        <v>72</v>
      </c>
      <c r="D41" s="7" t="str">
        <f>IFERROR(VLOOKUP(A41,'Lookup Table'!D40:H540,2),"Not Available")</f>
        <v>Andhra Pradesh</v>
      </c>
      <c r="E41" s="7" t="str">
        <f>IFERROR(VLOOKUP(A41,'Lookup Table'!D40:H540,3),"Not Available")</f>
        <v>South</v>
      </c>
      <c r="F41" s="8" t="str">
        <f>INDEX('Lookup Table'!A40:H540,2,MATCH("City",'Lookup Table'!$A$1:$H$1,0))</f>
        <v>Kolkata</v>
      </c>
      <c r="G41" s="9" t="str">
        <f>_xlfn.XLOOKUP(A41,'Lookup Table'!D:D,'Lookup Table'!C:C)</f>
        <v>Kolkata</v>
      </c>
      <c r="H41" s="10"/>
      <c r="I41" s="8" t="str">
        <f>IFERROR(_xlfn.XLOOKUP(A41,'Lookup Table'!D:D,'Lookup Table'!A:A),"Not Value")</f>
        <v>Male</v>
      </c>
      <c r="J41" s="8"/>
      <c r="K41" s="8"/>
      <c r="L41" s="8"/>
      <c r="M41" s="1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6">
        <v>126772</v>
      </c>
      <c r="B42" s="6" t="s">
        <v>24</v>
      </c>
      <c r="C42" s="6" t="s">
        <v>63</v>
      </c>
      <c r="D42" s="7" t="str">
        <f>IFERROR(VLOOKUP(A42,'Lookup Table'!D41:H541,2),"Not Available")</f>
        <v>Gujarat</v>
      </c>
      <c r="E42" s="7" t="str">
        <f>IFERROR(VLOOKUP(A42,'Lookup Table'!D41:H541,3),"Not Available")</f>
        <v>West</v>
      </c>
      <c r="F42" s="8" t="str">
        <f>INDEX('Lookup Table'!A41:H541,2,MATCH("City",'Lookup Table'!$A$1:$H$1,0))</f>
        <v>Namakkal</v>
      </c>
      <c r="G42" s="9" t="str">
        <f>_xlfn.XLOOKUP(A42,'Lookup Table'!D:D,'Lookup Table'!C:C)</f>
        <v>Namakkal</v>
      </c>
      <c r="H42" s="10"/>
      <c r="I42" s="8" t="str">
        <f>IFERROR(_xlfn.XLOOKUP(A42,'Lookup Table'!D:D,'Lookup Table'!A:A),"Not Value")</f>
        <v>Male</v>
      </c>
      <c r="J42" s="8"/>
      <c r="K42" s="8"/>
      <c r="L42" s="8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6">
        <v>22104</v>
      </c>
      <c r="B43" s="6" t="s">
        <v>24</v>
      </c>
      <c r="C43" s="6" t="s">
        <v>73</v>
      </c>
      <c r="D43" s="7" t="str">
        <f>IFERROR(VLOOKUP(A43,'Lookup Table'!D42:H542,2),"Not Available")</f>
        <v>Bihar</v>
      </c>
      <c r="E43" s="7" t="str">
        <f>IFERROR(VLOOKUP(A43,'Lookup Table'!D42:H542,3),"Not Available")</f>
        <v>West</v>
      </c>
      <c r="F43" s="8" t="str">
        <f>INDEX('Lookup Table'!A42:H542,2,MATCH("City",'Lookup Table'!$A$1:$H$1,0))</f>
        <v>Tezpur</v>
      </c>
      <c r="G43" s="9" t="str">
        <f>_xlfn.XLOOKUP(A43,'Lookup Table'!D:D,'Lookup Table'!C:C)</f>
        <v>Tezpur</v>
      </c>
      <c r="H43" s="10"/>
      <c r="I43" s="8" t="str">
        <f>IFERROR(_xlfn.XLOOKUP(A43,'Lookup Table'!D:D,'Lookup Table'!A:A),"Not Value")</f>
        <v>Male</v>
      </c>
      <c r="J43" s="8"/>
      <c r="K43" s="8"/>
      <c r="L43" s="8"/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6">
        <v>20770</v>
      </c>
      <c r="B44" s="6" t="s">
        <v>74</v>
      </c>
      <c r="C44" s="6" t="s">
        <v>75</v>
      </c>
      <c r="D44" s="7" t="str">
        <f>IFERROR(VLOOKUP(A44,'Lookup Table'!D43:H543,2),"Not Available")</f>
        <v>Andhra Pradesh</v>
      </c>
      <c r="E44" s="7" t="str">
        <f>IFERROR(VLOOKUP(A44,'Lookup Table'!D43:H543,3),"Not Available")</f>
        <v>South</v>
      </c>
      <c r="F44" s="8" t="str">
        <f>INDEX('Lookup Table'!A43:H543,2,MATCH("City",'Lookup Table'!$A$1:$H$1,0))</f>
        <v>Kolkata</v>
      </c>
      <c r="G44" s="9" t="str">
        <f>_xlfn.XLOOKUP(A44,'Lookup Table'!D:D,'Lookup Table'!C:C)</f>
        <v>Kolkata</v>
      </c>
      <c r="H44" s="10"/>
      <c r="I44" s="8" t="str">
        <f>IFERROR(_xlfn.XLOOKUP(A44,'Lookup Table'!D:D,'Lookup Table'!A:A),"Not Value")</f>
        <v>Male</v>
      </c>
      <c r="J44" s="8"/>
      <c r="K44" s="8"/>
      <c r="L44" s="8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6">
        <v>22221</v>
      </c>
      <c r="B45" s="6" t="s">
        <v>54</v>
      </c>
      <c r="C45" s="6" t="s">
        <v>76</v>
      </c>
      <c r="D45" s="7" t="str">
        <f>IFERROR(VLOOKUP(A45,'Lookup Table'!D44:H544,2),"Not Available")</f>
        <v>Andhra Pradesh</v>
      </c>
      <c r="E45" s="7" t="str">
        <f>IFERROR(VLOOKUP(A45,'Lookup Table'!D44:H544,3),"Not Available")</f>
        <v>South</v>
      </c>
      <c r="F45" s="8" t="str">
        <f>INDEX('Lookup Table'!A44:H544,2,MATCH("City",'Lookup Table'!$A$1:$H$1,0))</f>
        <v>Visakhapatnam</v>
      </c>
      <c r="G45" s="9" t="str">
        <f>_xlfn.XLOOKUP(A45,'Lookup Table'!D:D,'Lookup Table'!C:C)</f>
        <v>Nellore</v>
      </c>
      <c r="H45" s="10"/>
      <c r="I45" s="8" t="str">
        <f>IFERROR(_xlfn.XLOOKUP(A45,'Lookup Table'!D:D,'Lookup Table'!A:A),"Not Value")</f>
        <v>Female</v>
      </c>
      <c r="J45" s="8"/>
      <c r="K45" s="8"/>
      <c r="L45" s="8"/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6">
        <v>22036</v>
      </c>
      <c r="B46" s="6" t="s">
        <v>24</v>
      </c>
      <c r="C46" s="6" t="s">
        <v>42</v>
      </c>
      <c r="D46" s="7" t="str">
        <f>IFERROR(VLOOKUP(A46,'Lookup Table'!D45:H545,2),"Not Available")</f>
        <v>West Bengal</v>
      </c>
      <c r="E46" s="7" t="str">
        <f>IFERROR(VLOOKUP(A46,'Lookup Table'!D45:H545,3),"Not Available")</f>
        <v>East</v>
      </c>
      <c r="F46" s="8" t="str">
        <f>INDEX('Lookup Table'!A45:H545,2,MATCH("City",'Lookup Table'!$A$1:$H$1,0))</f>
        <v>Solapur</v>
      </c>
      <c r="G46" s="9" t="str">
        <f>_xlfn.XLOOKUP(A46,'Lookup Table'!D:D,'Lookup Table'!C:C)</f>
        <v>Solapur</v>
      </c>
      <c r="H46" s="10"/>
      <c r="I46" s="8" t="str">
        <f>IFERROR(_xlfn.XLOOKUP(A46,'Lookup Table'!D:D,'Lookup Table'!A:A),"Not Value")</f>
        <v>Male</v>
      </c>
      <c r="J46" s="8"/>
      <c r="K46" s="8"/>
      <c r="L46" s="8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6">
        <v>23067</v>
      </c>
      <c r="B47" s="6" t="s">
        <v>24</v>
      </c>
      <c r="C47" s="6" t="s">
        <v>77</v>
      </c>
      <c r="D47" s="7" t="str">
        <f>IFERROR(VLOOKUP(A47,'Lookup Table'!D46:H546,2),"Not Available")</f>
        <v>Uttar Pradesh</v>
      </c>
      <c r="E47" s="7" t="str">
        <f>IFERROR(VLOOKUP(A47,'Lookup Table'!D46:H546,3),"Not Available")</f>
        <v>North</v>
      </c>
      <c r="F47" s="8" t="str">
        <f>INDEX('Lookup Table'!A46:H546,2,MATCH("City",'Lookup Table'!$A$1:$H$1,0))</f>
        <v>Sibsagar</v>
      </c>
      <c r="G47" s="9" t="str">
        <f>_xlfn.XLOOKUP(A47,'Lookup Table'!D:D,'Lookup Table'!C:C)</f>
        <v>Sibsagar</v>
      </c>
      <c r="H47" s="10"/>
      <c r="I47" s="8" t="str">
        <f>IFERROR(_xlfn.XLOOKUP(A47,'Lookup Table'!D:D,'Lookup Table'!A:A),"Not Value")</f>
        <v>Male</v>
      </c>
      <c r="J47" s="8"/>
      <c r="K47" s="8"/>
      <c r="L47" s="8"/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6">
        <v>124124</v>
      </c>
      <c r="B48" s="6" t="s">
        <v>24</v>
      </c>
      <c r="C48" s="6" t="s">
        <v>78</v>
      </c>
      <c r="D48" s="7" t="str">
        <f>IFERROR(VLOOKUP(A48,'Lookup Table'!D47:H547,2),"Not Available")</f>
        <v>Maharashtra</v>
      </c>
      <c r="E48" s="7" t="str">
        <f>IFERROR(VLOOKUP(A48,'Lookup Table'!D47:H547,3),"Not Available")</f>
        <v>West</v>
      </c>
      <c r="F48" s="8" t="str">
        <f>INDEX('Lookup Table'!A47:H547,2,MATCH("City",'Lookup Table'!$A$1:$H$1,0))</f>
        <v>Kolkata</v>
      </c>
      <c r="G48" s="9" t="str">
        <f>_xlfn.XLOOKUP(A48,'Lookup Table'!D:D,'Lookup Table'!C:C)</f>
        <v>Kolkata</v>
      </c>
      <c r="H48" s="10"/>
      <c r="I48" s="8" t="str">
        <f>IFERROR(_xlfn.XLOOKUP(A48,'Lookup Table'!D:D,'Lookup Table'!A:A),"Not Value")</f>
        <v>Male</v>
      </c>
      <c r="J48" s="8"/>
      <c r="K48" s="8"/>
      <c r="L48" s="8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6">
        <v>25437</v>
      </c>
      <c r="B49" s="6" t="s">
        <v>24</v>
      </c>
      <c r="C49" s="6" t="s">
        <v>79</v>
      </c>
      <c r="D49" s="7" t="str">
        <f>IFERROR(VLOOKUP(A49,'Lookup Table'!D48:H548,2),"Not Available")</f>
        <v>Tamilnadu</v>
      </c>
      <c r="E49" s="7" t="str">
        <f>IFERROR(VLOOKUP(A49,'Lookup Table'!D48:H548,3),"Not Available")</f>
        <v>South</v>
      </c>
      <c r="F49" s="8" t="str">
        <f>INDEX('Lookup Table'!A48:H548,2,MATCH("City",'Lookup Table'!$A$1:$H$1,0))</f>
        <v>Aurangabad</v>
      </c>
      <c r="G49" s="9" t="str">
        <f>_xlfn.XLOOKUP(A49,'Lookup Table'!D:D,'Lookup Table'!C:C)</f>
        <v>Aurangabad</v>
      </c>
      <c r="H49" s="10"/>
      <c r="I49" s="8" t="str">
        <f>IFERROR(_xlfn.XLOOKUP(A49,'Lookup Table'!D:D,'Lookup Table'!A:A),"Not Value")</f>
        <v>Male</v>
      </c>
      <c r="J49" s="8"/>
      <c r="K49" s="8"/>
      <c r="L49" s="8"/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6">
        <v>21389</v>
      </c>
      <c r="B50" s="6" t="s">
        <v>80</v>
      </c>
      <c r="C50" s="6" t="s">
        <v>42</v>
      </c>
      <c r="D50" s="7" t="str">
        <f>IFERROR(VLOOKUP(A50,'Lookup Table'!D49:H549,2),"Not Available")</f>
        <v>Andhra Pradesh</v>
      </c>
      <c r="E50" s="7" t="str">
        <f>IFERROR(VLOOKUP(A50,'Lookup Table'!D49:H549,3),"Not Available")</f>
        <v>South</v>
      </c>
      <c r="F50" s="8" t="str">
        <f>INDEX('Lookup Table'!A49:H549,2,MATCH("City",'Lookup Table'!$A$1:$H$1,0))</f>
        <v>Nagpur</v>
      </c>
      <c r="G50" s="9" t="str">
        <f>_xlfn.XLOOKUP(A50,'Lookup Table'!D:D,'Lookup Table'!C:C)</f>
        <v>Nagpur</v>
      </c>
      <c r="H50" s="10"/>
      <c r="I50" s="8" t="str">
        <f>IFERROR(_xlfn.XLOOKUP(A50,'Lookup Table'!D:D,'Lookup Table'!A:A),"Not Value")</f>
        <v>Female</v>
      </c>
      <c r="J50" s="8"/>
      <c r="K50" s="8"/>
      <c r="L50" s="8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6">
        <v>126870</v>
      </c>
      <c r="B51" s="6" t="s">
        <v>81</v>
      </c>
      <c r="C51" s="6" t="s">
        <v>82</v>
      </c>
      <c r="D51" s="7" t="str">
        <f>IFERROR(VLOOKUP(A51,'Lookup Table'!D50:H550,2),"Not Available")</f>
        <v>Uttar Pradesh</v>
      </c>
      <c r="E51" s="7" t="str">
        <f>IFERROR(VLOOKUP(A51,'Lookup Table'!D50:H550,3),"Not Available")</f>
        <v>North</v>
      </c>
      <c r="F51" s="8" t="str">
        <f>INDEX('Lookup Table'!A50:H550,2,MATCH("City",'Lookup Table'!$A$1:$H$1,0))</f>
        <v>Goa</v>
      </c>
      <c r="G51" s="9" t="str">
        <f>_xlfn.XLOOKUP(A51,'Lookup Table'!D:D,'Lookup Table'!C:C)</f>
        <v>Goa</v>
      </c>
      <c r="H51" s="10"/>
      <c r="I51" s="8" t="str">
        <f>IFERROR(_xlfn.XLOOKUP(A51,'Lookup Table'!D:D,'Lookup Table'!A:A),"Not Value")</f>
        <v>Male</v>
      </c>
      <c r="J51" s="8"/>
      <c r="K51" s="8"/>
      <c r="L51" s="8"/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6">
        <v>31074</v>
      </c>
      <c r="B52" s="6" t="s">
        <v>83</v>
      </c>
      <c r="C52" s="6" t="s">
        <v>84</v>
      </c>
      <c r="D52" s="7" t="str">
        <f>IFERROR(VLOOKUP(A52,'Lookup Table'!D51:H551,2),"Not Available")</f>
        <v>Assam</v>
      </c>
      <c r="E52" s="7" t="str">
        <f>IFERROR(VLOOKUP(A52,'Lookup Table'!D51:H551,3),"Not Available")</f>
        <v>East</v>
      </c>
      <c r="F52" s="8" t="str">
        <f>INDEX('Lookup Table'!A51:H551,2,MATCH("City",'Lookup Table'!$A$1:$H$1,0))</f>
        <v>Bhavnagar</v>
      </c>
      <c r="G52" s="9" t="str">
        <f>_xlfn.XLOOKUP(A52,'Lookup Table'!D:D,'Lookup Table'!C:C)</f>
        <v>Bhavnagar</v>
      </c>
      <c r="H52" s="10"/>
      <c r="I52" s="8" t="str">
        <f>IFERROR(_xlfn.XLOOKUP(A52,'Lookup Table'!D:D,'Lookup Table'!A:A),"Not Value")</f>
        <v>Male</v>
      </c>
      <c r="J52" s="8"/>
      <c r="K52" s="8"/>
      <c r="L52" s="8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6">
        <v>129557</v>
      </c>
      <c r="B53" s="6" t="s">
        <v>74</v>
      </c>
      <c r="C53" s="6" t="s">
        <v>85</v>
      </c>
      <c r="D53" s="7" t="str">
        <f>IFERROR(VLOOKUP(A53,'Lookup Table'!D52:H552,2),"Not Available")</f>
        <v>Gujarat</v>
      </c>
      <c r="E53" s="7" t="str">
        <f>IFERROR(VLOOKUP(A53,'Lookup Table'!D52:H552,3),"Not Available")</f>
        <v>West</v>
      </c>
      <c r="F53" s="8" t="str">
        <f>INDEX('Lookup Table'!A52:H552,2,MATCH("City",'Lookup Table'!$A$1:$H$1,0))</f>
        <v>Aurangabad</v>
      </c>
      <c r="G53" s="9" t="str">
        <f>_xlfn.XLOOKUP(A53,'Lookup Table'!D:D,'Lookup Table'!C:C)</f>
        <v>Aurangabad</v>
      </c>
      <c r="H53" s="10"/>
      <c r="I53" s="8" t="str">
        <f>IFERROR(_xlfn.XLOOKUP(A53,'Lookup Table'!D:D,'Lookup Table'!A:A),"Not Value")</f>
        <v>Female</v>
      </c>
      <c r="J53" s="8"/>
      <c r="K53" s="8"/>
      <c r="L53" s="8"/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6">
        <v>25535</v>
      </c>
      <c r="B54" s="6" t="s">
        <v>80</v>
      </c>
      <c r="C54" s="6" t="s">
        <v>86</v>
      </c>
      <c r="D54" s="7" t="str">
        <f>IFERROR(VLOOKUP(A54,'Lookup Table'!D53:H553,2),"Not Available")</f>
        <v>Andhra Pradesh</v>
      </c>
      <c r="E54" s="7" t="str">
        <f>IFERROR(VLOOKUP(A54,'Lookup Table'!D53:H553,3),"Not Available")</f>
        <v>South</v>
      </c>
      <c r="F54" s="8" t="str">
        <f>INDEX('Lookup Table'!A53:H553,2,MATCH("City",'Lookup Table'!$A$1:$H$1,0))</f>
        <v>Vijayawada</v>
      </c>
      <c r="G54" s="9" t="str">
        <f>_xlfn.XLOOKUP(A54,'Lookup Table'!D:D,'Lookup Table'!C:C)</f>
        <v>Vijayawada</v>
      </c>
      <c r="H54" s="10"/>
      <c r="I54" s="8" t="str">
        <f>IFERROR(_xlfn.XLOOKUP(A54,'Lookup Table'!D:D,'Lookup Table'!A:A),"Not Value")</f>
        <v>Female</v>
      </c>
      <c r="J54" s="8"/>
      <c r="K54" s="8"/>
      <c r="L54" s="8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6">
        <v>20487</v>
      </c>
      <c r="B55" s="6" t="s">
        <v>81</v>
      </c>
      <c r="C55" s="6" t="s">
        <v>87</v>
      </c>
      <c r="D55" s="7" t="str">
        <f>IFERROR(VLOOKUP(A55,'Lookup Table'!D54:H554,2),"Not Available")</f>
        <v>Not Available</v>
      </c>
      <c r="E55" s="7" t="str">
        <f>IFERROR(VLOOKUP(A55,'Lookup Table'!D54:H554,3),"Not Available")</f>
        <v>Not Available</v>
      </c>
      <c r="F55" s="8" t="str">
        <f>INDEX('Lookup Table'!A54:H554,2,MATCH("City",'Lookup Table'!$A$1:$H$1,0))</f>
        <v>Varanasi</v>
      </c>
      <c r="G55" s="9" t="str">
        <f>_xlfn.XLOOKUP(A55,'Lookup Table'!D:D,'Lookup Table'!C:C)</f>
        <v>Varanasi</v>
      </c>
      <c r="H55" s="10"/>
      <c r="I55" s="8" t="str">
        <f>IFERROR(_xlfn.XLOOKUP(A55,'Lookup Table'!D:D,'Lookup Table'!A:A),"Not Value")</f>
        <v>Male</v>
      </c>
      <c r="J55" s="8"/>
      <c r="K55" s="8"/>
      <c r="L55" s="8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6">
        <v>124772</v>
      </c>
      <c r="B56" s="6" t="s">
        <v>24</v>
      </c>
      <c r="C56" s="6" t="s">
        <v>88</v>
      </c>
      <c r="D56" s="7" t="str">
        <f>IFERROR(VLOOKUP(A56,'Lookup Table'!D55:H555,2),"Not Available")</f>
        <v>Gujarat</v>
      </c>
      <c r="E56" s="7" t="str">
        <f>IFERROR(VLOOKUP(A56,'Lookup Table'!D55:H555,3),"Not Available")</f>
        <v>West</v>
      </c>
      <c r="F56" s="8" t="str">
        <f>INDEX('Lookup Table'!A55:H555,2,MATCH("City",'Lookup Table'!$A$1:$H$1,0))</f>
        <v>Siliguri</v>
      </c>
      <c r="G56" s="9" t="str">
        <f>_xlfn.XLOOKUP(A56,'Lookup Table'!D:D,'Lookup Table'!C:C)</f>
        <v>Siliguri</v>
      </c>
      <c r="H56" s="10"/>
      <c r="I56" s="8" t="str">
        <f>IFERROR(_xlfn.XLOOKUP(A56,'Lookup Table'!D:D,'Lookup Table'!A:A),"Not Value")</f>
        <v>Male</v>
      </c>
      <c r="J56" s="8"/>
      <c r="K56" s="8"/>
      <c r="L56" s="8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6">
        <v>132656</v>
      </c>
      <c r="B57" s="6" t="s">
        <v>89</v>
      </c>
      <c r="C57" s="6" t="s">
        <v>90</v>
      </c>
      <c r="D57" s="7" t="str">
        <f>IFERROR(VLOOKUP(A57,'Lookup Table'!D56:H556,2),"Not Available")</f>
        <v>Andhra Pradesh</v>
      </c>
      <c r="E57" s="7" t="str">
        <f>IFERROR(VLOOKUP(A57,'Lookup Table'!D56:H556,3),"Not Available")</f>
        <v>South</v>
      </c>
      <c r="F57" s="8" t="str">
        <f>INDEX('Lookup Table'!A56:H556,2,MATCH("City",'Lookup Table'!$A$1:$H$1,0))</f>
        <v>Motihari</v>
      </c>
      <c r="G57" s="9" t="str">
        <f>_xlfn.XLOOKUP(A57,'Lookup Table'!D:D,'Lookup Table'!C:C)</f>
        <v>Motihari</v>
      </c>
      <c r="H57" s="10"/>
      <c r="I57" s="8" t="str">
        <f>IFERROR(_xlfn.XLOOKUP(A57,'Lookup Table'!D:D,'Lookup Table'!A:A),"Not Value")</f>
        <v>Male</v>
      </c>
      <c r="J57" s="8"/>
      <c r="K57" s="8"/>
      <c r="L57" s="8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6">
        <v>26467</v>
      </c>
      <c r="B58" s="6" t="s">
        <v>81</v>
      </c>
      <c r="C58" s="6" t="s">
        <v>91</v>
      </c>
      <c r="D58" s="7" t="str">
        <f>IFERROR(VLOOKUP(A58,'Lookup Table'!D57:H557,2),"Not Available")</f>
        <v>Andhra Pradesh</v>
      </c>
      <c r="E58" s="7" t="str">
        <f>IFERROR(VLOOKUP(A58,'Lookup Table'!D57:H557,3),"Not Available")</f>
        <v>South</v>
      </c>
      <c r="F58" s="8" t="str">
        <f>INDEX('Lookup Table'!A57:H557,2,MATCH("City",'Lookup Table'!$A$1:$H$1,0))</f>
        <v>Imphal</v>
      </c>
      <c r="G58" s="9" t="str">
        <f>_xlfn.XLOOKUP(A58,'Lookup Table'!D:D,'Lookup Table'!C:C)</f>
        <v>Imphal</v>
      </c>
      <c r="H58" s="10"/>
      <c r="I58" s="8" t="str">
        <f>IFERROR(_xlfn.XLOOKUP(A58,'Lookup Table'!D:D,'Lookup Table'!A:A),"Not Value")</f>
        <v>Male</v>
      </c>
      <c r="J58" s="8"/>
      <c r="K58" s="8"/>
      <c r="L58" s="8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6">
        <v>20995</v>
      </c>
      <c r="B59" s="6" t="s">
        <v>92</v>
      </c>
      <c r="C59" s="6" t="s">
        <v>93</v>
      </c>
      <c r="D59" s="7" t="str">
        <f>IFERROR(VLOOKUP(A59,'Lookup Table'!D58:H558,2),"Not Available")</f>
        <v>Andhra Pradesh</v>
      </c>
      <c r="E59" s="7" t="str">
        <f>IFERROR(VLOOKUP(A59,'Lookup Table'!D58:H558,3),"Not Available")</f>
        <v>South</v>
      </c>
      <c r="F59" s="8" t="str">
        <f>INDEX('Lookup Table'!A58:H558,2,MATCH("City",'Lookup Table'!$A$1:$H$1,0))</f>
        <v>Baroda</v>
      </c>
      <c r="G59" s="9" t="str">
        <f>_xlfn.XLOOKUP(A59,'Lookup Table'!D:D,'Lookup Table'!C:C)</f>
        <v>Baroda</v>
      </c>
      <c r="H59" s="10"/>
      <c r="I59" s="8" t="str">
        <f>IFERROR(_xlfn.XLOOKUP(A59,'Lookup Table'!D:D,'Lookup Table'!A:A),"Not Value")</f>
        <v>Female</v>
      </c>
      <c r="J59" s="8"/>
      <c r="K59" s="8"/>
      <c r="L59" s="8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6">
        <v>20569</v>
      </c>
      <c r="B60" s="6" t="s">
        <v>94</v>
      </c>
      <c r="C60" s="6" t="s">
        <v>95</v>
      </c>
      <c r="D60" s="7" t="str">
        <f>IFERROR(VLOOKUP(A60,'Lookup Table'!D59:H559,2),"Not Available")</f>
        <v>Not Available</v>
      </c>
      <c r="E60" s="7" t="str">
        <f>IFERROR(VLOOKUP(A60,'Lookup Table'!D59:H559,3),"Not Available")</f>
        <v>Not Available</v>
      </c>
      <c r="F60" s="8" t="str">
        <f>INDEX('Lookup Table'!A59:H559,2,MATCH("City",'Lookup Table'!$A$1:$H$1,0))</f>
        <v>Hyderabad</v>
      </c>
      <c r="G60" s="9" t="str">
        <f>_xlfn.XLOOKUP(A60,'Lookup Table'!D:D,'Lookup Table'!C:C)</f>
        <v>Hyderabad</v>
      </c>
      <c r="H60" s="10"/>
      <c r="I60" s="8" t="str">
        <f>IFERROR(_xlfn.XLOOKUP(A60,'Lookup Table'!D:D,'Lookup Table'!A:A),"Not Value")</f>
        <v>Male</v>
      </c>
      <c r="J60" s="8"/>
      <c r="K60" s="8"/>
      <c r="L60" s="8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6">
        <v>127365</v>
      </c>
      <c r="B61" s="6" t="s">
        <v>96</v>
      </c>
      <c r="C61" s="6" t="s">
        <v>19</v>
      </c>
      <c r="D61" s="7" t="str">
        <f>IFERROR(VLOOKUP(A61,'Lookup Table'!D60:H560,2),"Not Available")</f>
        <v>Madhya Pradesh</v>
      </c>
      <c r="E61" s="7" t="str">
        <f>IFERROR(VLOOKUP(A61,'Lookup Table'!D60:H560,3),"Not Available")</f>
        <v>Centr</v>
      </c>
      <c r="F61" s="8" t="str">
        <f>INDEX('Lookup Table'!A60:H560,2,MATCH("City",'Lookup Table'!$A$1:$H$1,0))</f>
        <v>Samalkot</v>
      </c>
      <c r="G61" s="9" t="str">
        <f>_xlfn.XLOOKUP(A61,'Lookup Table'!D:D,'Lookup Table'!C:C)</f>
        <v>Samalkot</v>
      </c>
      <c r="H61" s="10"/>
      <c r="I61" s="8" t="str">
        <f>IFERROR(_xlfn.XLOOKUP(A61,'Lookup Table'!D:D,'Lookup Table'!A:A),"Not Value")</f>
        <v>Male</v>
      </c>
      <c r="J61" s="8"/>
      <c r="K61" s="8"/>
      <c r="L61" s="8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6">
        <v>134616</v>
      </c>
      <c r="B62" s="6" t="s">
        <v>96</v>
      </c>
      <c r="C62" s="6" t="s">
        <v>97</v>
      </c>
      <c r="D62" s="7" t="str">
        <f>IFERROR(VLOOKUP(A62,'Lookup Table'!D61:H561,2),"Not Available")</f>
        <v>Andhra Pradesh</v>
      </c>
      <c r="E62" s="7" t="str">
        <f>IFERROR(VLOOKUP(A62,'Lookup Table'!D61:H561,3),"Not Available")</f>
        <v>South</v>
      </c>
      <c r="F62" s="8" t="str">
        <f>INDEX('Lookup Table'!A61:H561,2,MATCH("City",'Lookup Table'!$A$1:$H$1,0))</f>
        <v>Samalkot</v>
      </c>
      <c r="G62" s="9" t="str">
        <f>_xlfn.XLOOKUP(A62,'Lookup Table'!D:D,'Lookup Table'!C:C)</f>
        <v>Samalkot</v>
      </c>
      <c r="H62" s="10"/>
      <c r="I62" s="8" t="str">
        <f>IFERROR(_xlfn.XLOOKUP(A62,'Lookup Table'!D:D,'Lookup Table'!A:A),"Not Value")</f>
        <v>Male</v>
      </c>
      <c r="J62" s="8"/>
      <c r="K62" s="8"/>
      <c r="L62" s="8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6">
        <v>26681</v>
      </c>
      <c r="B63" s="6" t="s">
        <v>94</v>
      </c>
      <c r="C63" s="6" t="s">
        <v>13</v>
      </c>
      <c r="D63" s="7" t="str">
        <f>IFERROR(VLOOKUP(A63,'Lookup Table'!D62:H562,2),"Not Available")</f>
        <v>Andhra Pradesh</v>
      </c>
      <c r="E63" s="7" t="str">
        <f>IFERROR(VLOOKUP(A63,'Lookup Table'!D62:H562,3),"Not Available")</f>
        <v>South</v>
      </c>
      <c r="F63" s="8" t="str">
        <f>INDEX('Lookup Table'!A62:H562,2,MATCH("City",'Lookup Table'!$A$1:$H$1,0))</f>
        <v>Podili</v>
      </c>
      <c r="G63" s="9" t="str">
        <f>_xlfn.XLOOKUP(A63,'Lookup Table'!D:D,'Lookup Table'!C:C)</f>
        <v>Podili</v>
      </c>
      <c r="H63" s="10"/>
      <c r="I63" s="8" t="str">
        <f>IFERROR(_xlfn.XLOOKUP(A63,'Lookup Table'!D:D,'Lookup Table'!A:A),"Not Value")</f>
        <v>Male</v>
      </c>
      <c r="J63" s="8"/>
      <c r="K63" s="8"/>
      <c r="L63" s="8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6">
        <v>21235</v>
      </c>
      <c r="B64" s="6" t="s">
        <v>98</v>
      </c>
      <c r="C64" s="6" t="s">
        <v>99</v>
      </c>
      <c r="D64" s="7" t="str">
        <f>IFERROR(VLOOKUP(A64,'Lookup Table'!D63:H563,2),"Not Available")</f>
        <v>Bihar</v>
      </c>
      <c r="E64" s="7" t="str">
        <f>IFERROR(VLOOKUP(A64,'Lookup Table'!D63:H563,3),"Not Available")</f>
        <v>West</v>
      </c>
      <c r="F64" s="8" t="str">
        <f>INDEX('Lookup Table'!A63:H563,2,MATCH("City",'Lookup Table'!$A$1:$H$1,0))</f>
        <v>Chennai</v>
      </c>
      <c r="G64" s="9" t="str">
        <f>_xlfn.XLOOKUP(A64,'Lookup Table'!D:D,'Lookup Table'!C:C)</f>
        <v>Chennai</v>
      </c>
      <c r="H64" s="10"/>
      <c r="I64" s="8" t="str">
        <f>IFERROR(_xlfn.XLOOKUP(A64,'Lookup Table'!D:D,'Lookup Table'!A:A),"Not Value")</f>
        <v>Male</v>
      </c>
      <c r="J64" s="8"/>
      <c r="K64" s="8"/>
      <c r="L64" s="8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6">
        <v>20795</v>
      </c>
      <c r="B65" s="6" t="s">
        <v>100</v>
      </c>
      <c r="C65" s="6" t="s">
        <v>101</v>
      </c>
      <c r="D65" s="7" t="str">
        <f>IFERROR(VLOOKUP(A65,'Lookup Table'!D64:H564,2),"Not Available")</f>
        <v>Andhra Pradesh</v>
      </c>
      <c r="E65" s="7" t="str">
        <f>IFERROR(VLOOKUP(A65,'Lookup Table'!D64:H564,3),"Not Available")</f>
        <v>South</v>
      </c>
      <c r="F65" s="8" t="str">
        <f>INDEX('Lookup Table'!A64:H564,2,MATCH("City",'Lookup Table'!$A$1:$H$1,0))</f>
        <v>Podili</v>
      </c>
      <c r="G65" s="9" t="str">
        <f>_xlfn.XLOOKUP(A65,'Lookup Table'!D:D,'Lookup Table'!C:C)</f>
        <v>Podili</v>
      </c>
      <c r="H65" s="10"/>
      <c r="I65" s="8" t="str">
        <f>IFERROR(_xlfn.XLOOKUP(A65,'Lookup Table'!D:D,'Lookup Table'!A:A),"Not Value")</f>
        <v>Male</v>
      </c>
      <c r="J65" s="8"/>
      <c r="K65" s="8"/>
      <c r="L65" s="8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6">
        <v>35721</v>
      </c>
      <c r="B66" s="6" t="s">
        <v>102</v>
      </c>
      <c r="C66" s="6" t="s">
        <v>61</v>
      </c>
      <c r="D66" s="7" t="str">
        <f>IFERROR(VLOOKUP(A66,'Lookup Table'!D65:H565,2),"Not Available")</f>
        <v>Uttar Pradesh</v>
      </c>
      <c r="E66" s="7" t="str">
        <f>IFERROR(VLOOKUP(A66,'Lookup Table'!D65:H565,3),"Not Available")</f>
        <v>North</v>
      </c>
      <c r="F66" s="8" t="str">
        <f>INDEX('Lookup Table'!A65:H565,2,MATCH("City",'Lookup Table'!$A$1:$H$1,0))</f>
        <v>Purulia</v>
      </c>
      <c r="G66" s="9" t="str">
        <f>_xlfn.XLOOKUP(A66,'Lookup Table'!D:D,'Lookup Table'!C:C)</f>
        <v>Purulia</v>
      </c>
      <c r="H66" s="10"/>
      <c r="I66" s="8" t="str">
        <f>IFERROR(_xlfn.XLOOKUP(A66,'Lookup Table'!D:D,'Lookup Table'!A:A),"Not Value")</f>
        <v>Male</v>
      </c>
      <c r="J66" s="8"/>
      <c r="K66" s="8"/>
      <c r="L66" s="8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6">
        <v>23034</v>
      </c>
      <c r="B67" s="6" t="s">
        <v>103</v>
      </c>
      <c r="C67" s="6" t="s">
        <v>104</v>
      </c>
      <c r="D67" s="7" t="str">
        <f>IFERROR(VLOOKUP(A67,'Lookup Table'!D66:H566,2),"Not Available")</f>
        <v>Andhra Pradesh</v>
      </c>
      <c r="E67" s="7" t="str">
        <f>IFERROR(VLOOKUP(A67,'Lookup Table'!D66:H566,3),"Not Available")</f>
        <v>South</v>
      </c>
      <c r="F67" s="8" t="str">
        <f>INDEX('Lookup Table'!A66:H566,2,MATCH("City",'Lookup Table'!$A$1:$H$1,0))</f>
        <v>Podili</v>
      </c>
      <c r="G67" s="9" t="str">
        <f>_xlfn.XLOOKUP(A67,'Lookup Table'!D:D,'Lookup Table'!C:C)</f>
        <v>Podili</v>
      </c>
      <c r="H67" s="10"/>
      <c r="I67" s="8" t="str">
        <f>IFERROR(_xlfn.XLOOKUP(A67,'Lookup Table'!D:D,'Lookup Table'!A:A),"Not Value")</f>
        <v>Male</v>
      </c>
      <c r="J67" s="8"/>
      <c r="K67" s="8"/>
      <c r="L67" s="8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6">
        <v>129382</v>
      </c>
      <c r="B68" s="6" t="s">
        <v>105</v>
      </c>
      <c r="C68" s="6" t="s">
        <v>106</v>
      </c>
      <c r="D68" s="7" t="str">
        <f>IFERROR(VLOOKUP(A68,'Lookup Table'!D67:H567,2),"Not Available")</f>
        <v>Delhi</v>
      </c>
      <c r="E68" s="7" t="str">
        <f>IFERROR(VLOOKUP(A68,'Lookup Table'!D67:H567,3),"Not Available")</f>
        <v>North</v>
      </c>
      <c r="F68" s="8" t="str">
        <f>INDEX('Lookup Table'!A67:H567,2,MATCH("City",'Lookup Table'!$A$1:$H$1,0))</f>
        <v>Lonavala</v>
      </c>
      <c r="G68" s="9" t="str">
        <f>_xlfn.XLOOKUP(A68,'Lookup Table'!D:D,'Lookup Table'!C:C)</f>
        <v>Lonavala</v>
      </c>
      <c r="H68" s="10"/>
      <c r="I68" s="8" t="str">
        <f>IFERROR(_xlfn.XLOOKUP(A68,'Lookup Table'!D:D,'Lookup Table'!A:A),"Not Value")</f>
        <v>Male</v>
      </c>
      <c r="J68" s="8"/>
      <c r="K68" s="8"/>
      <c r="L68" s="8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6">
        <v>25689</v>
      </c>
      <c r="B69" s="6" t="s">
        <v>102</v>
      </c>
      <c r="C69" s="6" t="s">
        <v>107</v>
      </c>
      <c r="D69" s="7" t="str">
        <f>IFERROR(VLOOKUP(A69,'Lookup Table'!D68:H568,2),"Not Available")</f>
        <v>Andhra Pradesh</v>
      </c>
      <c r="E69" s="7" t="str">
        <f>IFERROR(VLOOKUP(A69,'Lookup Table'!D68:H568,3),"Not Available")</f>
        <v>South</v>
      </c>
      <c r="F69" s="8" t="str">
        <f>INDEX('Lookup Table'!A68:H568,2,MATCH("City",'Lookup Table'!$A$1:$H$1,0))</f>
        <v>Mumbai</v>
      </c>
      <c r="G69" s="9" t="str">
        <f>_xlfn.XLOOKUP(A69,'Lookup Table'!D:D,'Lookup Table'!C:C)</f>
        <v>Mumbai</v>
      </c>
      <c r="H69" s="10"/>
      <c r="I69" s="8" t="str">
        <f>IFERROR(_xlfn.XLOOKUP(A69,'Lookup Table'!D:D,'Lookup Table'!A:A),"Not Value")</f>
        <v>Male</v>
      </c>
      <c r="J69" s="8"/>
      <c r="K69" s="8"/>
      <c r="L69" s="8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6">
        <v>22298</v>
      </c>
      <c r="B70" s="6" t="s">
        <v>108</v>
      </c>
      <c r="C70" s="6" t="s">
        <v>42</v>
      </c>
      <c r="D70" s="7" t="str">
        <f>IFERROR(VLOOKUP(A70,'Lookup Table'!D69:H569,2),"Not Available")</f>
        <v>Uttar Pradesh</v>
      </c>
      <c r="E70" s="7" t="str">
        <f>IFERROR(VLOOKUP(A70,'Lookup Table'!D69:H569,3),"Not Available")</f>
        <v>North</v>
      </c>
      <c r="F70" s="8" t="str">
        <f>INDEX('Lookup Table'!A69:H569,2,MATCH("City",'Lookup Table'!$A$1:$H$1,0))</f>
        <v>Podili</v>
      </c>
      <c r="G70" s="9" t="str">
        <f>_xlfn.XLOOKUP(A70,'Lookup Table'!D:D,'Lookup Table'!C:C)</f>
        <v>Podili</v>
      </c>
      <c r="H70" s="10"/>
      <c r="I70" s="8" t="str">
        <f>IFERROR(_xlfn.XLOOKUP(A70,'Lookup Table'!D:D,'Lookup Table'!A:A),"Not Value")</f>
        <v>Male</v>
      </c>
      <c r="J70" s="8"/>
      <c r="K70" s="8"/>
      <c r="L70" s="8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6">
        <v>25778</v>
      </c>
      <c r="B71" s="6" t="s">
        <v>108</v>
      </c>
      <c r="C71" s="6" t="s">
        <v>61</v>
      </c>
      <c r="D71" s="7" t="str">
        <f>IFERROR(VLOOKUP(A71,'Lookup Table'!D70:H570,2),"Not Available")</f>
        <v>Karnataka</v>
      </c>
      <c r="E71" s="7" t="str">
        <f>IFERROR(VLOOKUP(A71,'Lookup Table'!D70:H570,3),"Not Available")</f>
        <v>South</v>
      </c>
      <c r="F71" s="8" t="str">
        <f>INDEX('Lookup Table'!A70:H570,2,MATCH("City",'Lookup Table'!$A$1:$H$1,0))</f>
        <v>Rewa</v>
      </c>
      <c r="G71" s="9" t="str">
        <f>_xlfn.XLOOKUP(A71,'Lookup Table'!D:D,'Lookup Table'!C:C)</f>
        <v>Rewa</v>
      </c>
      <c r="H71" s="10"/>
      <c r="I71" s="8" t="str">
        <f>IFERROR(_xlfn.XLOOKUP(A71,'Lookup Table'!D:D,'Lookup Table'!A:A),"Not Value")</f>
        <v>Male</v>
      </c>
      <c r="J71" s="8"/>
      <c r="K71" s="8"/>
      <c r="L71" s="8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6">
        <v>125733</v>
      </c>
      <c r="B72" s="6" t="s">
        <v>94</v>
      </c>
      <c r="C72" s="6" t="s">
        <v>109</v>
      </c>
      <c r="D72" s="7" t="str">
        <f>IFERROR(VLOOKUP(A72,'Lookup Table'!D71:H571,2),"Not Available")</f>
        <v>Gujarat</v>
      </c>
      <c r="E72" s="7" t="str">
        <f>IFERROR(VLOOKUP(A72,'Lookup Table'!D71:H571,3),"Not Available")</f>
        <v>West</v>
      </c>
      <c r="F72" s="8" t="str">
        <f>INDEX('Lookup Table'!A71:H571,2,MATCH("City",'Lookup Table'!$A$1:$H$1,0))</f>
        <v>Varanasi</v>
      </c>
      <c r="G72" s="9" t="str">
        <f>_xlfn.XLOOKUP(A72,'Lookup Table'!D:D,'Lookup Table'!C:C)</f>
        <v>Varanasi</v>
      </c>
      <c r="H72" s="10"/>
      <c r="I72" s="8" t="str">
        <f>IFERROR(_xlfn.XLOOKUP(A72,'Lookup Table'!D:D,'Lookup Table'!A:A),"Not Value")</f>
        <v>Male</v>
      </c>
      <c r="J72" s="8"/>
      <c r="K72" s="8"/>
      <c r="L72" s="8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6">
        <v>24442</v>
      </c>
      <c r="B73" s="6" t="s">
        <v>110</v>
      </c>
      <c r="C73" s="6" t="s">
        <v>111</v>
      </c>
      <c r="D73" s="7" t="str">
        <f>IFERROR(VLOOKUP(A73,'Lookup Table'!D72:H572,2),"Not Available")</f>
        <v>Andhra Pradesh</v>
      </c>
      <c r="E73" s="7" t="str">
        <f>IFERROR(VLOOKUP(A73,'Lookup Table'!D72:H572,3),"Not Available")</f>
        <v>South</v>
      </c>
      <c r="F73" s="8" t="str">
        <f>INDEX('Lookup Table'!A72:H572,2,MATCH("City",'Lookup Table'!$A$1:$H$1,0))</f>
        <v>Polavaram</v>
      </c>
      <c r="G73" s="9" t="str">
        <f>_xlfn.XLOOKUP(A73,'Lookup Table'!D:D,'Lookup Table'!C:C)</f>
        <v>Polavaram</v>
      </c>
      <c r="H73" s="10"/>
      <c r="I73" s="8" t="str">
        <f>IFERROR(_xlfn.XLOOKUP(A73,'Lookup Table'!D:D,'Lookup Table'!A:A),"Not Value")</f>
        <v>Female</v>
      </c>
      <c r="J73" s="8"/>
      <c r="K73" s="8"/>
      <c r="L73" s="8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6">
        <v>140452</v>
      </c>
      <c r="B74" s="6" t="s">
        <v>108</v>
      </c>
      <c r="C74" s="6" t="s">
        <v>69</v>
      </c>
      <c r="D74" s="7" t="str">
        <f>IFERROR(VLOOKUP(A74,'Lookup Table'!D73:H573,2),"Not Available")</f>
        <v>Andhra Pradesh</v>
      </c>
      <c r="E74" s="7" t="str">
        <f>IFERROR(VLOOKUP(A74,'Lookup Table'!D73:H573,3),"Not Available")</f>
        <v>South</v>
      </c>
      <c r="F74" s="8" t="str">
        <f>INDEX('Lookup Table'!A73:H573,2,MATCH("City",'Lookup Table'!$A$1:$H$1,0))</f>
        <v>Kolkata</v>
      </c>
      <c r="G74" s="9" t="str">
        <f>_xlfn.XLOOKUP(A74,'Lookup Table'!D:D,'Lookup Table'!C:C)</f>
        <v>Kolkata</v>
      </c>
      <c r="H74" s="10"/>
      <c r="I74" s="8" t="str">
        <f>IFERROR(_xlfn.XLOOKUP(A74,'Lookup Table'!D:D,'Lookup Table'!A:A),"Not Value")</f>
        <v>Male</v>
      </c>
      <c r="J74" s="8"/>
      <c r="K74" s="8"/>
      <c r="L74" s="8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6">
        <v>127817</v>
      </c>
      <c r="B75" s="6" t="s">
        <v>96</v>
      </c>
      <c r="C75" s="6" t="s">
        <v>112</v>
      </c>
      <c r="D75" s="7" t="str">
        <f>IFERROR(VLOOKUP(A75,'Lookup Table'!D74:H574,2),"Not Available")</f>
        <v>Maharashtra</v>
      </c>
      <c r="E75" s="7" t="str">
        <f>IFERROR(VLOOKUP(A75,'Lookup Table'!D74:H574,3),"Not Available")</f>
        <v>West</v>
      </c>
      <c r="F75" s="8" t="str">
        <f>INDEX('Lookup Table'!A74:H574,2,MATCH("City",'Lookup Table'!$A$1:$H$1,0))</f>
        <v>Niphad</v>
      </c>
      <c r="G75" s="9" t="str">
        <f>_xlfn.XLOOKUP(A75,'Lookup Table'!D:D,'Lookup Table'!C:C)</f>
        <v>Niphad</v>
      </c>
      <c r="H75" s="10"/>
      <c r="I75" s="8" t="str">
        <f>IFERROR(_xlfn.XLOOKUP(A75,'Lookup Table'!D:D,'Lookup Table'!A:A),"Not Value")</f>
        <v>Male</v>
      </c>
      <c r="J75" s="8"/>
      <c r="K75" s="8"/>
      <c r="L75" s="8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6">
        <v>21004</v>
      </c>
      <c r="B76" s="6" t="s">
        <v>108</v>
      </c>
      <c r="C76" s="6" t="s">
        <v>113</v>
      </c>
      <c r="D76" s="7" t="str">
        <f>IFERROR(VLOOKUP(A76,'Lookup Table'!D75:H575,2),"Not Available")</f>
        <v>Tamilnadu</v>
      </c>
      <c r="E76" s="7" t="str">
        <f>IFERROR(VLOOKUP(A76,'Lookup Table'!D75:H575,3),"Not Available")</f>
        <v>South</v>
      </c>
      <c r="F76" s="8" t="str">
        <f>INDEX('Lookup Table'!A75:H575,2,MATCH("City",'Lookup Table'!$A$1:$H$1,0))</f>
        <v>Vijayawada</v>
      </c>
      <c r="G76" s="9" t="str">
        <f>_xlfn.XLOOKUP(A76,'Lookup Table'!D:D,'Lookup Table'!C:C)</f>
        <v>Vijayawada</v>
      </c>
      <c r="H76" s="10"/>
      <c r="I76" s="8" t="str">
        <f>IFERROR(_xlfn.XLOOKUP(A76,'Lookup Table'!D:D,'Lookup Table'!A:A),"Not Value")</f>
        <v>Male</v>
      </c>
      <c r="J76" s="8"/>
      <c r="K76" s="8"/>
      <c r="L76" s="8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6">
        <v>20603</v>
      </c>
      <c r="B77" s="6" t="s">
        <v>108</v>
      </c>
      <c r="C77" s="6" t="s">
        <v>42</v>
      </c>
      <c r="D77" s="7" t="str">
        <f>IFERROR(VLOOKUP(A77,'Lookup Table'!D76:H576,2),"Not Available")</f>
        <v>Not Available</v>
      </c>
      <c r="E77" s="7" t="str">
        <f>IFERROR(VLOOKUP(A77,'Lookup Table'!D76:H576,3),"Not Available")</f>
        <v>Not Available</v>
      </c>
      <c r="F77" s="8" t="str">
        <f>INDEX('Lookup Table'!A76:H576,2,MATCH("City",'Lookup Table'!$A$1:$H$1,0))</f>
        <v>Lucknow</v>
      </c>
      <c r="G77" s="9" t="str">
        <f>_xlfn.XLOOKUP(A77,'Lookup Table'!D:D,'Lookup Table'!C:C)</f>
        <v>Lucknow</v>
      </c>
      <c r="H77" s="10"/>
      <c r="I77" s="8" t="str">
        <f>IFERROR(_xlfn.XLOOKUP(A77,'Lookup Table'!D:D,'Lookup Table'!A:A),"Not Value")</f>
        <v>Male</v>
      </c>
      <c r="J77" s="8"/>
      <c r="K77" s="8"/>
      <c r="L77" s="8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6">
        <v>20786</v>
      </c>
      <c r="B78" s="6" t="s">
        <v>114</v>
      </c>
      <c r="C78" s="6" t="s">
        <v>115</v>
      </c>
      <c r="D78" s="7" t="str">
        <f>IFERROR(VLOOKUP(A78,'Lookup Table'!D77:H577,2),"Not Available")</f>
        <v>Rajasthan</v>
      </c>
      <c r="E78" s="7" t="str">
        <f>IFERROR(VLOOKUP(A78,'Lookup Table'!D77:H577,3),"Not Available")</f>
        <v>West</v>
      </c>
      <c r="F78" s="8" t="str">
        <f>INDEX('Lookup Table'!A77:H577,2,MATCH("City",'Lookup Table'!$A$1:$H$1,0))</f>
        <v>Alwar</v>
      </c>
      <c r="G78" s="9" t="str">
        <f>_xlfn.XLOOKUP(A78,'Lookup Table'!D:D,'Lookup Table'!C:C)</f>
        <v>Alwar</v>
      </c>
      <c r="H78" s="10"/>
      <c r="I78" s="8" t="str">
        <f>IFERROR(_xlfn.XLOOKUP(A78,'Lookup Table'!D:D,'Lookup Table'!A:A),"Not Value")</f>
        <v>Female</v>
      </c>
      <c r="J78" s="8"/>
      <c r="K78" s="8"/>
      <c r="L78" s="8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6">
        <v>20526</v>
      </c>
      <c r="B79" s="6" t="s">
        <v>108</v>
      </c>
      <c r="C79" s="6" t="s">
        <v>42</v>
      </c>
      <c r="D79" s="7" t="str">
        <f>IFERROR(VLOOKUP(A79,'Lookup Table'!D78:H578,2),"Not Available")</f>
        <v>Not Available</v>
      </c>
      <c r="E79" s="7" t="str">
        <f>IFERROR(VLOOKUP(A79,'Lookup Table'!D78:H578,3),"Not Available")</f>
        <v>Not Available</v>
      </c>
      <c r="F79" s="8" t="str">
        <f>INDEX('Lookup Table'!A78:H578,2,MATCH("City",'Lookup Table'!$A$1:$H$1,0))</f>
        <v>Chandigarh</v>
      </c>
      <c r="G79" s="9" t="str">
        <f>_xlfn.XLOOKUP(A79,'Lookup Table'!D:D,'Lookup Table'!C:C)</f>
        <v>Chandigarh</v>
      </c>
      <c r="H79" s="10"/>
      <c r="I79" s="8" t="str">
        <f>IFERROR(_xlfn.XLOOKUP(A79,'Lookup Table'!D:D,'Lookup Table'!A:A),"Not Value")</f>
        <v>Male</v>
      </c>
      <c r="J79" s="8"/>
      <c r="K79" s="8"/>
      <c r="L79" s="8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6">
        <v>93908</v>
      </c>
      <c r="B80" s="6" t="s">
        <v>116</v>
      </c>
      <c r="C80" s="6" t="s">
        <v>117</v>
      </c>
      <c r="D80" s="7" t="str">
        <f>IFERROR(VLOOKUP(A80,'Lookup Table'!D79:H579,2),"Not Available")</f>
        <v>Andhra Pradesh</v>
      </c>
      <c r="E80" s="7" t="str">
        <f>IFERROR(VLOOKUP(A80,'Lookup Table'!D79:H579,3),"Not Available")</f>
        <v>South</v>
      </c>
      <c r="F80" s="8" t="str">
        <f>INDEX('Lookup Table'!A79:H579,2,MATCH("City",'Lookup Table'!$A$1:$H$1,0))</f>
        <v>Palampur</v>
      </c>
      <c r="G80" s="9" t="str">
        <f>_xlfn.XLOOKUP(A80,'Lookup Table'!D:D,'Lookup Table'!C:C)</f>
        <v>Palampur</v>
      </c>
      <c r="H80" s="10"/>
      <c r="I80" s="8" t="str">
        <f>IFERROR(_xlfn.XLOOKUP(A80,'Lookup Table'!D:D,'Lookup Table'!A:A),"Not Value")</f>
        <v>Male</v>
      </c>
      <c r="J80" s="8"/>
      <c r="K80" s="8"/>
      <c r="L80" s="8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6">
        <v>20947</v>
      </c>
      <c r="B81" s="6" t="s">
        <v>116</v>
      </c>
      <c r="C81" s="6" t="s">
        <v>118</v>
      </c>
      <c r="D81" s="7" t="str">
        <f>IFERROR(VLOOKUP(A81,'Lookup Table'!D80:H580,2),"Not Available")</f>
        <v>Andhra Pradesh</v>
      </c>
      <c r="E81" s="7" t="str">
        <f>IFERROR(VLOOKUP(A81,'Lookup Table'!D80:H580,3),"Not Available")</f>
        <v>South</v>
      </c>
      <c r="F81" s="8" t="str">
        <f>INDEX('Lookup Table'!A80:H580,2,MATCH("City",'Lookup Table'!$A$1:$H$1,0))</f>
        <v>Mehsana</v>
      </c>
      <c r="G81" s="9" t="str">
        <f>_xlfn.XLOOKUP(A81,'Lookup Table'!D:D,'Lookup Table'!C:C)</f>
        <v>Mehsana</v>
      </c>
      <c r="H81" s="10"/>
      <c r="I81" s="8" t="str">
        <f>IFERROR(_xlfn.XLOOKUP(A81,'Lookup Table'!D:D,'Lookup Table'!A:A),"Not Value")</f>
        <v>Male</v>
      </c>
      <c r="J81" s="8"/>
      <c r="K81" s="8"/>
      <c r="L81" s="8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6">
        <v>20635</v>
      </c>
      <c r="B82" s="6" t="s">
        <v>108</v>
      </c>
      <c r="C82" s="6" t="s">
        <v>119</v>
      </c>
      <c r="D82" s="7" t="str">
        <f>IFERROR(VLOOKUP(A82,'Lookup Table'!D81:H581,2),"Not Available")</f>
        <v>Andhra Pradesh</v>
      </c>
      <c r="E82" s="7" t="str">
        <f>IFERROR(VLOOKUP(A82,'Lookup Table'!D81:H581,3),"Not Available")</f>
        <v>South</v>
      </c>
      <c r="F82" s="8" t="str">
        <f>INDEX('Lookup Table'!A81:H581,2,MATCH("City",'Lookup Table'!$A$1:$H$1,0))</f>
        <v>Visakhapatnam</v>
      </c>
      <c r="G82" s="9" t="str">
        <f>_xlfn.XLOOKUP(A82,'Lookup Table'!D:D,'Lookup Table'!C:C)</f>
        <v>Visakhapatnam</v>
      </c>
      <c r="H82" s="10"/>
      <c r="I82" s="8" t="str">
        <f>IFERROR(_xlfn.XLOOKUP(A82,'Lookup Table'!D:D,'Lookup Table'!A:A),"Not Value")</f>
        <v>Male</v>
      </c>
      <c r="J82" s="8"/>
      <c r="K82" s="8"/>
      <c r="L82" s="8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6">
        <v>22561</v>
      </c>
      <c r="B83" s="6" t="s">
        <v>120</v>
      </c>
      <c r="C83" s="6" t="s">
        <v>121</v>
      </c>
      <c r="D83" s="7" t="str">
        <f>IFERROR(VLOOKUP(A83,'Lookup Table'!D82:H582,2),"Not Available")</f>
        <v>Andhra Pradesh</v>
      </c>
      <c r="E83" s="7" t="str">
        <f>IFERROR(VLOOKUP(A83,'Lookup Table'!D82:H582,3),"Not Available")</f>
        <v>South</v>
      </c>
      <c r="F83" s="8" t="str">
        <f>INDEX('Lookup Table'!A82:H582,2,MATCH("City",'Lookup Table'!$A$1:$H$1,0))</f>
        <v>Kannur</v>
      </c>
      <c r="G83" s="9" t="str">
        <f>_xlfn.XLOOKUP(A83,'Lookup Table'!D:D,'Lookup Table'!C:C)</f>
        <v>Kannur</v>
      </c>
      <c r="H83" s="10"/>
      <c r="I83" s="8" t="str">
        <f>IFERROR(_xlfn.XLOOKUP(A83,'Lookup Table'!D:D,'Lookup Table'!A:A),"Not Value")</f>
        <v>Female</v>
      </c>
      <c r="J83" s="8"/>
      <c r="K83" s="8"/>
      <c r="L83" s="8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6">
        <v>21578</v>
      </c>
      <c r="B84" s="6" t="s">
        <v>122</v>
      </c>
      <c r="C84" s="6" t="s">
        <v>123</v>
      </c>
      <c r="D84" s="7" t="str">
        <f>IFERROR(VLOOKUP(A84,'Lookup Table'!D83:H583,2),"Not Available")</f>
        <v>Madhya Pradesh</v>
      </c>
      <c r="E84" s="7" t="str">
        <f>IFERROR(VLOOKUP(A84,'Lookup Table'!D83:H583,3),"Not Available")</f>
        <v>Centr</v>
      </c>
      <c r="F84" s="8" t="str">
        <f>INDEX('Lookup Table'!A83:H583,2,MATCH("City",'Lookup Table'!$A$1:$H$1,0))</f>
        <v>Hyderabad</v>
      </c>
      <c r="G84" s="9" t="str">
        <f>_xlfn.XLOOKUP(A84,'Lookup Table'!D:D,'Lookup Table'!C:C)</f>
        <v>Hyderabad</v>
      </c>
      <c r="H84" s="10"/>
      <c r="I84" s="8" t="str">
        <f>IFERROR(_xlfn.XLOOKUP(A84,'Lookup Table'!D:D,'Lookup Table'!A:A),"Not Value")</f>
        <v>Female</v>
      </c>
      <c r="J84" s="8"/>
      <c r="K84" s="8"/>
      <c r="L84" s="8"/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6">
        <v>22993</v>
      </c>
      <c r="B85" s="6" t="s">
        <v>124</v>
      </c>
      <c r="C85" s="6" t="s">
        <v>125</v>
      </c>
      <c r="D85" s="7" t="str">
        <f>IFERROR(VLOOKUP(A85,'Lookup Table'!D84:H584,2),"Not Available")</f>
        <v>Gujarat</v>
      </c>
      <c r="E85" s="7" t="str">
        <f>IFERROR(VLOOKUP(A85,'Lookup Table'!D84:H584,3),"Not Available")</f>
        <v>West</v>
      </c>
      <c r="F85" s="8" t="str">
        <f>INDEX('Lookup Table'!A84:H584,2,MATCH("City",'Lookup Table'!$A$1:$H$1,0))</f>
        <v>Kolkata</v>
      </c>
      <c r="G85" s="9" t="str">
        <f>_xlfn.XLOOKUP(A85,'Lookup Table'!D:D,'Lookup Table'!C:C)</f>
        <v>Kolkata</v>
      </c>
      <c r="H85" s="10"/>
      <c r="I85" s="8" t="str">
        <f>IFERROR(_xlfn.XLOOKUP(A85,'Lookup Table'!D:D,'Lookup Table'!A:A),"Not Value")</f>
        <v>Male</v>
      </c>
      <c r="J85" s="8"/>
      <c r="K85" s="8"/>
      <c r="L85" s="8"/>
      <c r="M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6">
        <v>25330</v>
      </c>
      <c r="B86" s="6" t="s">
        <v>126</v>
      </c>
      <c r="C86" s="6" t="s">
        <v>109</v>
      </c>
      <c r="D86" s="7" t="str">
        <f>IFERROR(VLOOKUP(A86,'Lookup Table'!D85:H585,2),"Not Available")</f>
        <v>Andhra Pradesh</v>
      </c>
      <c r="E86" s="7" t="str">
        <f>IFERROR(VLOOKUP(A86,'Lookup Table'!D85:H585,3),"Not Available")</f>
        <v>South</v>
      </c>
      <c r="F86" s="8" t="str">
        <f>INDEX('Lookup Table'!A85:H585,2,MATCH("City",'Lookup Table'!$A$1:$H$1,0))</f>
        <v>Mumbai</v>
      </c>
      <c r="G86" s="9" t="str">
        <f>_xlfn.XLOOKUP(A86,'Lookup Table'!D:D,'Lookup Table'!C:C)</f>
        <v>Mumbai</v>
      </c>
      <c r="H86" s="10"/>
      <c r="I86" s="8" t="str">
        <f>IFERROR(_xlfn.XLOOKUP(A86,'Lookup Table'!D:D,'Lookup Table'!A:A),"Not Value")</f>
        <v>Male</v>
      </c>
      <c r="J86" s="8"/>
      <c r="K86" s="8"/>
      <c r="L86" s="8"/>
      <c r="M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6">
        <v>123665</v>
      </c>
      <c r="B87" s="6" t="s">
        <v>127</v>
      </c>
      <c r="C87" s="6" t="s">
        <v>128</v>
      </c>
      <c r="D87" s="7" t="str">
        <f>IFERROR(VLOOKUP(A87,'Lookup Table'!D86:H586,2),"Not Available")</f>
        <v>Gujarat</v>
      </c>
      <c r="E87" s="7" t="str">
        <f>IFERROR(VLOOKUP(A87,'Lookup Table'!D86:H586,3),"Not Available")</f>
        <v>West</v>
      </c>
      <c r="F87" s="8" t="str">
        <f>INDEX('Lookup Table'!A86:H586,2,MATCH("City",'Lookup Table'!$A$1:$H$1,0))</f>
        <v>Sadabad</v>
      </c>
      <c r="G87" s="9" t="str">
        <f>_xlfn.XLOOKUP(A87,'Lookup Table'!D:D,'Lookup Table'!C:C)</f>
        <v>Sadabad</v>
      </c>
      <c r="H87" s="10"/>
      <c r="I87" s="8" t="str">
        <f>IFERROR(_xlfn.XLOOKUP(A87,'Lookup Table'!D:D,'Lookup Table'!A:A),"Not Value")</f>
        <v>Male</v>
      </c>
      <c r="J87" s="8"/>
      <c r="K87" s="8"/>
      <c r="L87" s="8"/>
      <c r="M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6">
        <v>23705</v>
      </c>
      <c r="B88" s="6" t="s">
        <v>108</v>
      </c>
      <c r="C88" s="6" t="s">
        <v>42</v>
      </c>
      <c r="D88" s="7" t="str">
        <f>IFERROR(VLOOKUP(A88,'Lookup Table'!D87:H587,2),"Not Available")</f>
        <v>Andhra Pradesh</v>
      </c>
      <c r="E88" s="7" t="str">
        <f>IFERROR(VLOOKUP(A88,'Lookup Table'!D87:H587,3),"Not Available")</f>
        <v>South</v>
      </c>
      <c r="F88" s="8" t="str">
        <f>INDEX('Lookup Table'!A87:H587,2,MATCH("City",'Lookup Table'!$A$1:$H$1,0))</f>
        <v>Bobbili</v>
      </c>
      <c r="G88" s="9" t="str">
        <f>_xlfn.XLOOKUP(A88,'Lookup Table'!D:D,'Lookup Table'!C:C)</f>
        <v>Bobbili</v>
      </c>
      <c r="H88" s="10"/>
      <c r="I88" s="8" t="str">
        <f>IFERROR(_xlfn.XLOOKUP(A88,'Lookup Table'!D:D,'Lookup Table'!A:A),"Not Value")</f>
        <v>Male</v>
      </c>
      <c r="J88" s="8"/>
      <c r="K88" s="8"/>
      <c r="L88" s="8"/>
      <c r="M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6">
        <v>21979</v>
      </c>
      <c r="B89" s="6" t="s">
        <v>129</v>
      </c>
      <c r="C89" s="6" t="s">
        <v>130</v>
      </c>
      <c r="D89" s="7" t="str">
        <f>IFERROR(VLOOKUP(A89,'Lookup Table'!D88:H588,2),"Not Available")</f>
        <v>Andhra Pradesh</v>
      </c>
      <c r="E89" s="7" t="str">
        <f>IFERROR(VLOOKUP(A89,'Lookup Table'!D88:H588,3),"Not Available")</f>
        <v>South</v>
      </c>
      <c r="F89" s="8" t="str">
        <f>INDEX('Lookup Table'!A88:H588,2,MATCH("City",'Lookup Table'!$A$1:$H$1,0))</f>
        <v>Aruppukottai</v>
      </c>
      <c r="G89" s="9" t="str">
        <f>_xlfn.XLOOKUP(A89,'Lookup Table'!D:D,'Lookup Table'!C:C)</f>
        <v>Aruppukottai</v>
      </c>
      <c r="H89" s="10"/>
      <c r="I89" s="8" t="str">
        <f>IFERROR(_xlfn.XLOOKUP(A89,'Lookup Table'!D:D,'Lookup Table'!A:A),"Not Value")</f>
        <v>Male</v>
      </c>
      <c r="J89" s="8"/>
      <c r="K89" s="8"/>
      <c r="L89" s="8"/>
      <c r="M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6">
        <v>26269</v>
      </c>
      <c r="B90" s="6" t="s">
        <v>131</v>
      </c>
      <c r="C90" s="6" t="s">
        <v>61</v>
      </c>
      <c r="D90" s="7" t="str">
        <f>IFERROR(VLOOKUP(A90,'Lookup Table'!D89:H589,2),"Not Available")</f>
        <v>Karnataka</v>
      </c>
      <c r="E90" s="7" t="str">
        <f>IFERROR(VLOOKUP(A90,'Lookup Table'!D89:H589,3),"Not Available")</f>
        <v>South</v>
      </c>
      <c r="F90" s="8" t="str">
        <f>INDEX('Lookup Table'!A89:H589,2,MATCH("City",'Lookup Table'!$A$1:$H$1,0))</f>
        <v>Visakhapatnam</v>
      </c>
      <c r="G90" s="9" t="str">
        <f>_xlfn.XLOOKUP(A90,'Lookup Table'!D:D,'Lookup Table'!C:C)</f>
        <v>Visakhapatnam</v>
      </c>
      <c r="H90" s="10"/>
      <c r="I90" s="8" t="str">
        <f>IFERROR(_xlfn.XLOOKUP(A90,'Lookup Table'!D:D,'Lookup Table'!A:A),"Not Value")</f>
        <v>Male</v>
      </c>
      <c r="J90" s="8"/>
      <c r="K90" s="8"/>
      <c r="L90" s="8"/>
      <c r="M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6">
        <v>20463</v>
      </c>
      <c r="B91" s="6" t="s">
        <v>132</v>
      </c>
      <c r="C91" s="6" t="s">
        <v>133</v>
      </c>
      <c r="D91" s="7" t="str">
        <f>IFERROR(VLOOKUP(A91,'Lookup Table'!D90:H590,2),"Not Available")</f>
        <v>Not Available</v>
      </c>
      <c r="E91" s="7" t="str">
        <f>IFERROR(VLOOKUP(A91,'Lookup Table'!D90:H590,3),"Not Available")</f>
        <v>Not Available</v>
      </c>
      <c r="F91" s="8" t="str">
        <f>INDEX('Lookup Table'!A90:H590,2,MATCH("City",'Lookup Table'!$A$1:$H$1,0))</f>
        <v>Bikaner</v>
      </c>
      <c r="G91" s="9" t="str">
        <f>_xlfn.XLOOKUP(A91,'Lookup Table'!D:D,'Lookup Table'!C:C)</f>
        <v>Bikaner</v>
      </c>
      <c r="H91" s="10"/>
      <c r="I91" s="8" t="str">
        <f>IFERROR(_xlfn.XLOOKUP(A91,'Lookup Table'!D:D,'Lookup Table'!A:A),"Not Value")</f>
        <v>Male</v>
      </c>
      <c r="J91" s="8"/>
      <c r="K91" s="8"/>
      <c r="L91" s="8"/>
      <c r="M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6">
        <v>25285</v>
      </c>
      <c r="B92" s="6" t="s">
        <v>134</v>
      </c>
      <c r="C92" s="6" t="s">
        <v>135</v>
      </c>
      <c r="D92" s="7" t="str">
        <f>IFERROR(VLOOKUP(A92,'Lookup Table'!D91:H591,2),"Not Available")</f>
        <v>Karnataka</v>
      </c>
      <c r="E92" s="7" t="str">
        <f>IFERROR(VLOOKUP(A92,'Lookup Table'!D91:H591,3),"Not Available")</f>
        <v>South</v>
      </c>
      <c r="F92" s="8" t="str">
        <f>INDEX('Lookup Table'!A91:H591,2,MATCH("City",'Lookup Table'!$A$1:$H$1,0))</f>
        <v>Niphad</v>
      </c>
      <c r="G92" s="9" t="str">
        <f>_xlfn.XLOOKUP(A92,'Lookup Table'!D:D,'Lookup Table'!C:C)</f>
        <v>Niphad</v>
      </c>
      <c r="H92" s="10"/>
      <c r="I92" s="8" t="str">
        <f>IFERROR(_xlfn.XLOOKUP(A92,'Lookup Table'!D:D,'Lookup Table'!A:A),"Not Value")</f>
        <v>Male</v>
      </c>
      <c r="J92" s="8"/>
      <c r="K92" s="8"/>
      <c r="L92" s="8"/>
      <c r="M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6">
        <v>21707</v>
      </c>
      <c r="B93" s="6" t="s">
        <v>136</v>
      </c>
      <c r="C93" s="6" t="s">
        <v>137</v>
      </c>
      <c r="D93" s="7" t="str">
        <f>IFERROR(VLOOKUP(A93,'Lookup Table'!D92:H592,2),"Not Available")</f>
        <v>Andhra Pradesh</v>
      </c>
      <c r="E93" s="7" t="str">
        <f>IFERROR(VLOOKUP(A93,'Lookup Table'!D92:H592,3),"Not Available")</f>
        <v>South</v>
      </c>
      <c r="F93" s="8" t="str">
        <f>INDEX('Lookup Table'!A92:H592,2,MATCH("City",'Lookup Table'!$A$1:$H$1,0))</f>
        <v>Dharwad</v>
      </c>
      <c r="G93" s="9" t="str">
        <f>_xlfn.XLOOKUP(A93,'Lookup Table'!D:D,'Lookup Table'!C:C)</f>
        <v>Dharwad</v>
      </c>
      <c r="H93" s="10"/>
      <c r="I93" s="8" t="str">
        <f>IFERROR(_xlfn.XLOOKUP(A93,'Lookup Table'!D:D,'Lookup Table'!A:A),"Not Value")</f>
        <v>Male</v>
      </c>
      <c r="J93" s="8"/>
      <c r="K93" s="8"/>
      <c r="L93" s="8"/>
      <c r="M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6">
        <v>21223</v>
      </c>
      <c r="B94" s="6" t="s">
        <v>138</v>
      </c>
      <c r="C94" s="6" t="s">
        <v>139</v>
      </c>
      <c r="D94" s="7" t="str">
        <f>IFERROR(VLOOKUP(A94,'Lookup Table'!D93:H593,2),"Not Available")</f>
        <v>Tamilnadu</v>
      </c>
      <c r="E94" s="7" t="str">
        <f>IFERROR(VLOOKUP(A94,'Lookup Table'!D93:H593,3),"Not Available")</f>
        <v>South</v>
      </c>
      <c r="F94" s="8" t="str">
        <f>INDEX('Lookup Table'!A93:H593,2,MATCH("City",'Lookup Table'!$A$1:$H$1,0))</f>
        <v>Vaniyambadi</v>
      </c>
      <c r="G94" s="9" t="str">
        <f>_xlfn.XLOOKUP(A94,'Lookup Table'!D:D,'Lookup Table'!C:C)</f>
        <v>Vaniyambadi</v>
      </c>
      <c r="H94" s="10"/>
      <c r="I94" s="8" t="str">
        <f>IFERROR(_xlfn.XLOOKUP(A94,'Lookup Table'!D:D,'Lookup Table'!A:A),"Not Value")</f>
        <v>Male</v>
      </c>
      <c r="J94" s="8"/>
      <c r="K94" s="8"/>
      <c r="L94" s="8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6">
        <v>23980</v>
      </c>
      <c r="B95" s="6" t="s">
        <v>116</v>
      </c>
      <c r="C95" s="6" t="s">
        <v>140</v>
      </c>
      <c r="D95" s="7" t="str">
        <f>IFERROR(VLOOKUP(A95,'Lookup Table'!D94:H594,2),"Not Available")</f>
        <v>Andhra Pradesh</v>
      </c>
      <c r="E95" s="7" t="str">
        <f>IFERROR(VLOOKUP(A95,'Lookup Table'!D94:H594,3),"Not Available")</f>
        <v>South</v>
      </c>
      <c r="F95" s="8" t="str">
        <f>INDEX('Lookup Table'!A94:H594,2,MATCH("City",'Lookup Table'!$A$1:$H$1,0))</f>
        <v>Bharuch</v>
      </c>
      <c r="G95" s="9" t="str">
        <f>_xlfn.XLOOKUP(A95,'Lookup Table'!D:D,'Lookup Table'!C:C)</f>
        <v>Bharuch</v>
      </c>
      <c r="H95" s="10"/>
      <c r="I95" s="8" t="str">
        <f>IFERROR(_xlfn.XLOOKUP(A95,'Lookup Table'!D:D,'Lookup Table'!A:A),"Not Value")</f>
        <v>Male</v>
      </c>
      <c r="J95" s="8"/>
      <c r="K95" s="8"/>
      <c r="L95" s="8"/>
      <c r="M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6">
        <v>23131</v>
      </c>
      <c r="B96" s="6" t="s">
        <v>141</v>
      </c>
      <c r="C96" s="6" t="s">
        <v>75</v>
      </c>
      <c r="D96" s="7" t="str">
        <f>IFERROR(VLOOKUP(A96,'Lookup Table'!D95:H595,2),"Not Available")</f>
        <v>Tamilnadu</v>
      </c>
      <c r="E96" s="7" t="str">
        <f>IFERROR(VLOOKUP(A96,'Lookup Table'!D95:H595,3),"Not Available")</f>
        <v>South</v>
      </c>
      <c r="F96" s="8" t="str">
        <f>INDEX('Lookup Table'!A95:H595,2,MATCH("City",'Lookup Table'!$A$1:$H$1,0))</f>
        <v>Junagadh</v>
      </c>
      <c r="G96" s="9" t="str">
        <f>_xlfn.XLOOKUP(A96,'Lookup Table'!D:D,'Lookup Table'!C:C)</f>
        <v>Junagadh</v>
      </c>
      <c r="H96" s="10"/>
      <c r="I96" s="8" t="str">
        <f>IFERROR(_xlfn.XLOOKUP(A96,'Lookup Table'!D:D,'Lookup Table'!A:A),"Not Value")</f>
        <v>Male</v>
      </c>
      <c r="J96" s="8"/>
      <c r="K96" s="8"/>
      <c r="L96" s="8"/>
      <c r="M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6">
        <v>21897</v>
      </c>
      <c r="B97" s="6" t="s">
        <v>142</v>
      </c>
      <c r="C97" s="6" t="s">
        <v>143</v>
      </c>
      <c r="D97" s="7" t="str">
        <f>IFERROR(VLOOKUP(A97,'Lookup Table'!D96:H596,2),"Not Available")</f>
        <v>Andhra Pradesh</v>
      </c>
      <c r="E97" s="7" t="str">
        <f>IFERROR(VLOOKUP(A97,'Lookup Table'!D96:H596,3),"Not Available")</f>
        <v>South</v>
      </c>
      <c r="F97" s="8" t="str">
        <f>INDEX('Lookup Table'!A96:H596,2,MATCH("City",'Lookup Table'!$A$1:$H$1,0))</f>
        <v>Coimbatore</v>
      </c>
      <c r="G97" s="9" t="str">
        <f>_xlfn.XLOOKUP(A97,'Lookup Table'!D:D,'Lookup Table'!C:C)</f>
        <v>Coimbatore</v>
      </c>
      <c r="H97" s="10"/>
      <c r="I97" s="8" t="str">
        <f>IFERROR(_xlfn.XLOOKUP(A97,'Lookup Table'!D:D,'Lookup Table'!A:A),"Not Value")</f>
        <v>Male</v>
      </c>
      <c r="J97" s="8"/>
      <c r="K97" s="8"/>
      <c r="L97" s="8"/>
      <c r="M97" s="1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6">
        <v>20630</v>
      </c>
      <c r="B98" s="6" t="s">
        <v>144</v>
      </c>
      <c r="C98" s="6" t="s">
        <v>65</v>
      </c>
      <c r="D98" s="7" t="str">
        <f>IFERROR(VLOOKUP(A98,'Lookup Table'!D97:H597,2),"Not Available")</f>
        <v>Andhra Pradesh</v>
      </c>
      <c r="E98" s="7" t="str">
        <f>IFERROR(VLOOKUP(A98,'Lookup Table'!D97:H597,3),"Not Available")</f>
        <v>South</v>
      </c>
      <c r="F98" s="8" t="str">
        <f>INDEX('Lookup Table'!A97:H597,2,MATCH("City",'Lookup Table'!$A$1:$H$1,0))</f>
        <v>Calicut</v>
      </c>
      <c r="G98" s="9" t="str">
        <f>_xlfn.XLOOKUP(A98,'Lookup Table'!D:D,'Lookup Table'!C:C)</f>
        <v>Calicut</v>
      </c>
      <c r="H98" s="10"/>
      <c r="I98" s="8" t="str">
        <f>IFERROR(_xlfn.XLOOKUP(A98,'Lookup Table'!D:D,'Lookup Table'!A:A),"Not Value")</f>
        <v>Male</v>
      </c>
      <c r="J98" s="8"/>
      <c r="K98" s="8"/>
      <c r="L98" s="8"/>
      <c r="M98" s="1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6">
        <v>22557</v>
      </c>
      <c r="B99" s="6" t="s">
        <v>145</v>
      </c>
      <c r="C99" s="6" t="s">
        <v>146</v>
      </c>
      <c r="D99" s="7" t="str">
        <f>IFERROR(VLOOKUP(A99,'Lookup Table'!D98:H598,2),"Not Available")</f>
        <v>Nagaland</v>
      </c>
      <c r="E99" s="7" t="str">
        <f>IFERROR(VLOOKUP(A99,'Lookup Table'!D98:H598,3),"Not Available")</f>
        <v>East</v>
      </c>
      <c r="F99" s="8" t="str">
        <f>INDEX('Lookup Table'!A98:H598,2,MATCH("City",'Lookup Table'!$A$1:$H$1,0))</f>
        <v>Satara</v>
      </c>
      <c r="G99" s="9" t="str">
        <f>_xlfn.XLOOKUP(A99,'Lookup Table'!D:D,'Lookup Table'!C:C)</f>
        <v>Satara</v>
      </c>
      <c r="H99" s="10"/>
      <c r="I99" s="8" t="str">
        <f>IFERROR(_xlfn.XLOOKUP(A99,'Lookup Table'!D:D,'Lookup Table'!A:A),"Not Value")</f>
        <v>Male</v>
      </c>
      <c r="J99" s="8"/>
      <c r="K99" s="8"/>
      <c r="L99" s="8"/>
      <c r="M99" s="1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6">
        <v>20578</v>
      </c>
      <c r="B100" s="6" t="s">
        <v>147</v>
      </c>
      <c r="C100" s="6" t="s">
        <v>148</v>
      </c>
      <c r="D100" s="7" t="str">
        <f>IFERROR(VLOOKUP(A100,'Lookup Table'!D99:H599,2),"Not Available")</f>
        <v>Not Available</v>
      </c>
      <c r="E100" s="7" t="str">
        <f>IFERROR(VLOOKUP(A100,'Lookup Table'!D99:H599,3),"Not Available")</f>
        <v>Not Available</v>
      </c>
      <c r="F100" s="8" t="str">
        <f>INDEX('Lookup Table'!A99:H599,2,MATCH("City",'Lookup Table'!$A$1:$H$1,0))</f>
        <v>Visakhapatnam</v>
      </c>
      <c r="G100" s="9" t="str">
        <f>_xlfn.XLOOKUP(A100,'Lookup Table'!D:D,'Lookup Table'!C:C)</f>
        <v>Visakhapatnam</v>
      </c>
      <c r="H100" s="10"/>
      <c r="I100" s="8" t="str">
        <f>IFERROR(_xlfn.XLOOKUP(A100,'Lookup Table'!D:D,'Lookup Table'!A:A),"Not Value")</f>
        <v>Male</v>
      </c>
      <c r="J100" s="8"/>
      <c r="K100" s="8"/>
      <c r="L100" s="8"/>
      <c r="M100" s="1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6">
        <v>130203</v>
      </c>
      <c r="B101" s="6" t="s">
        <v>116</v>
      </c>
      <c r="C101" s="6" t="s">
        <v>149</v>
      </c>
      <c r="D101" s="7" t="str">
        <f>IFERROR(VLOOKUP(A101,'Lookup Table'!D100:H600,2),"Not Available")</f>
        <v>Gujarat</v>
      </c>
      <c r="E101" s="7" t="str">
        <f>IFERROR(VLOOKUP(A101,'Lookup Table'!D100:H600,3),"Not Available")</f>
        <v>West</v>
      </c>
      <c r="F101" s="8" t="str">
        <f>INDEX('Lookup Table'!A100:H600,2,MATCH("City",'Lookup Table'!$A$1:$H$1,0))</f>
        <v>Visakhapatnam</v>
      </c>
      <c r="G101" s="9" t="str">
        <f>_xlfn.XLOOKUP(A101,'Lookup Table'!D:D,'Lookup Table'!C:C)</f>
        <v>Visakhapatnam</v>
      </c>
      <c r="H101" s="10"/>
      <c r="I101" s="8" t="str">
        <f>IFERROR(_xlfn.XLOOKUP(A101,'Lookup Table'!D:D,'Lookup Table'!A:A),"Not Value")</f>
        <v>Male</v>
      </c>
      <c r="J101" s="8"/>
      <c r="K101" s="8"/>
      <c r="L101" s="8"/>
      <c r="M101" s="1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6">
        <v>22206</v>
      </c>
      <c r="B102" s="6" t="s">
        <v>116</v>
      </c>
      <c r="C102" s="6" t="s">
        <v>150</v>
      </c>
      <c r="D102" s="7" t="str">
        <f>IFERROR(VLOOKUP(A102,'Lookup Table'!D101:H601,2),"Not Available")</f>
        <v>Andhra Pradesh</v>
      </c>
      <c r="E102" s="7" t="str">
        <f>IFERROR(VLOOKUP(A102,'Lookup Table'!D101:H601,3),"Not Available")</f>
        <v>South</v>
      </c>
      <c r="F102" s="8" t="str">
        <f>INDEX('Lookup Table'!A101:H601,2,MATCH("City",'Lookup Table'!$A$1:$H$1,0))</f>
        <v>Visakhapatnam</v>
      </c>
      <c r="G102" s="9" t="str">
        <f>_xlfn.XLOOKUP(A102,'Lookup Table'!D:D,'Lookup Table'!C:C)</f>
        <v>Visakhapatnam</v>
      </c>
      <c r="H102" s="10"/>
      <c r="I102" s="8" t="str">
        <f>IFERROR(_xlfn.XLOOKUP(A102,'Lookup Table'!D:D,'Lookup Table'!A:A),"Not Value")</f>
        <v>Male</v>
      </c>
      <c r="J102" s="8"/>
      <c r="K102" s="8"/>
      <c r="L102" s="8"/>
      <c r="M102" s="1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6">
        <v>21388</v>
      </c>
      <c r="B103" s="6" t="s">
        <v>151</v>
      </c>
      <c r="C103" s="6" t="s">
        <v>152</v>
      </c>
      <c r="D103" s="7" t="str">
        <f>IFERROR(VLOOKUP(A103,'Lookup Table'!D102:H602,2),"Not Available")</f>
        <v>Andhra Pradesh</v>
      </c>
      <c r="E103" s="7" t="str">
        <f>IFERROR(VLOOKUP(A103,'Lookup Table'!D102:H602,3),"Not Available")</f>
        <v>South</v>
      </c>
      <c r="F103" s="8" t="str">
        <f>INDEX('Lookup Table'!A102:H602,2,MATCH("City",'Lookup Table'!$A$1:$H$1,0))</f>
        <v>Pudukottai</v>
      </c>
      <c r="G103" s="9" t="str">
        <f>_xlfn.XLOOKUP(A103,'Lookup Table'!D:D,'Lookup Table'!C:C)</f>
        <v>Pudukottai</v>
      </c>
      <c r="H103" s="10"/>
      <c r="I103" s="8" t="str">
        <f>IFERROR(_xlfn.XLOOKUP(A103,'Lookup Table'!D:D,'Lookup Table'!A:A),"Not Value")</f>
        <v>Male</v>
      </c>
      <c r="J103" s="8"/>
      <c r="K103" s="8"/>
      <c r="L103" s="8"/>
      <c r="M103" s="1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6">
        <v>20492</v>
      </c>
      <c r="B104" s="6" t="s">
        <v>153</v>
      </c>
      <c r="C104" s="6" t="s">
        <v>154</v>
      </c>
      <c r="D104" s="7" t="str">
        <f>IFERROR(VLOOKUP(A104,'Lookup Table'!D103:H603,2),"Not Available")</f>
        <v>Not Available</v>
      </c>
      <c r="E104" s="7" t="str">
        <f>IFERROR(VLOOKUP(A104,'Lookup Table'!D103:H603,3),"Not Available")</f>
        <v>Not Available</v>
      </c>
      <c r="F104" s="8" t="str">
        <f>INDEX('Lookup Table'!A103:H603,2,MATCH("City",'Lookup Table'!$A$1:$H$1,0))</f>
        <v>Surat</v>
      </c>
      <c r="G104" s="9" t="str">
        <f>_xlfn.XLOOKUP(A104,'Lookup Table'!D:D,'Lookup Table'!C:C)</f>
        <v>Surat</v>
      </c>
      <c r="H104" s="10"/>
      <c r="I104" s="8" t="str">
        <f>IFERROR(_xlfn.XLOOKUP(A104,'Lookup Table'!D:D,'Lookup Table'!A:A),"Not Value")</f>
        <v>Male</v>
      </c>
      <c r="J104" s="8"/>
      <c r="K104" s="8"/>
      <c r="L104" s="8"/>
      <c r="M104" s="1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6">
        <v>21625</v>
      </c>
      <c r="B105" s="6" t="s">
        <v>155</v>
      </c>
      <c r="C105" s="6" t="s">
        <v>156</v>
      </c>
      <c r="D105" s="7" t="str">
        <f>IFERROR(VLOOKUP(A105,'Lookup Table'!D104:H604,2),"Not Available")</f>
        <v>Andhra Pradesh</v>
      </c>
      <c r="E105" s="7" t="str">
        <f>IFERROR(VLOOKUP(A105,'Lookup Table'!D104:H604,3),"Not Available")</f>
        <v>South</v>
      </c>
      <c r="F105" s="8" t="str">
        <f>INDEX('Lookup Table'!A104:H604,2,MATCH("City",'Lookup Table'!$A$1:$H$1,0))</f>
        <v>Baroda</v>
      </c>
      <c r="G105" s="9" t="str">
        <f>_xlfn.XLOOKUP(A105,'Lookup Table'!D:D,'Lookup Table'!C:C)</f>
        <v>Baroda</v>
      </c>
      <c r="H105" s="10"/>
      <c r="I105" s="8" t="str">
        <f>IFERROR(_xlfn.XLOOKUP(A105,'Lookup Table'!D:D,'Lookup Table'!A:A),"Not Value")</f>
        <v>Male</v>
      </c>
      <c r="J105" s="8"/>
      <c r="K105" s="8"/>
      <c r="L105" s="8"/>
      <c r="M105" s="1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6">
        <v>27310</v>
      </c>
      <c r="B106" s="6" t="s">
        <v>151</v>
      </c>
      <c r="C106" s="6" t="s">
        <v>157</v>
      </c>
      <c r="D106" s="7" t="str">
        <f>IFERROR(VLOOKUP(A106,'Lookup Table'!D105:H605,2),"Not Available")</f>
        <v>Karnataka</v>
      </c>
      <c r="E106" s="7" t="str">
        <f>IFERROR(VLOOKUP(A106,'Lookup Table'!D105:H605,3),"Not Available")</f>
        <v>South</v>
      </c>
      <c r="F106" s="8" t="str">
        <f>INDEX('Lookup Table'!A105:H605,2,MATCH("City",'Lookup Table'!$A$1:$H$1,0))</f>
        <v>Niphad</v>
      </c>
      <c r="G106" s="9" t="str">
        <f>_xlfn.XLOOKUP(A106,'Lookup Table'!D:D,'Lookup Table'!C:C)</f>
        <v>Niphad</v>
      </c>
      <c r="H106" s="10"/>
      <c r="I106" s="8" t="str">
        <f>IFERROR(_xlfn.XLOOKUP(A106,'Lookup Table'!D:D,'Lookup Table'!A:A),"Not Value")</f>
        <v>Male</v>
      </c>
      <c r="J106" s="8"/>
      <c r="K106" s="8"/>
      <c r="L106" s="8"/>
      <c r="M106" s="1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6">
        <v>20913</v>
      </c>
      <c r="B107" s="6" t="s">
        <v>158</v>
      </c>
      <c r="C107" s="6" t="s">
        <v>159</v>
      </c>
      <c r="D107" s="7" t="str">
        <f>IFERROR(VLOOKUP(A107,'Lookup Table'!D106:H606,2),"Not Available")</f>
        <v>Tamilnadu</v>
      </c>
      <c r="E107" s="7" t="str">
        <f>IFERROR(VLOOKUP(A107,'Lookup Table'!D106:H606,3),"Not Available")</f>
        <v>South</v>
      </c>
      <c r="F107" s="8" t="str">
        <f>INDEX('Lookup Table'!A106:H606,2,MATCH("City",'Lookup Table'!$A$1:$H$1,0))</f>
        <v>Polavaram</v>
      </c>
      <c r="G107" s="9" t="str">
        <f>_xlfn.XLOOKUP(A107,'Lookup Table'!D:D,'Lookup Table'!C:C)</f>
        <v>Polavaram</v>
      </c>
      <c r="H107" s="10"/>
      <c r="I107" s="8" t="str">
        <f>IFERROR(_xlfn.XLOOKUP(A107,'Lookup Table'!D:D,'Lookup Table'!A:A),"Not Value")</f>
        <v>Male</v>
      </c>
      <c r="J107" s="8"/>
      <c r="K107" s="8"/>
      <c r="L107" s="8"/>
      <c r="M107" s="1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6">
        <v>32475</v>
      </c>
      <c r="B108" s="6" t="s">
        <v>160</v>
      </c>
      <c r="C108" s="6" t="s">
        <v>161</v>
      </c>
      <c r="D108" s="7" t="str">
        <f>IFERROR(VLOOKUP(A108,'Lookup Table'!D107:H607,2),"Not Available")</f>
        <v>Andhra Pradesh</v>
      </c>
      <c r="E108" s="7" t="str">
        <f>IFERROR(VLOOKUP(A108,'Lookup Table'!D107:H607,3),"Not Available")</f>
        <v>South</v>
      </c>
      <c r="F108" s="8" t="str">
        <f>INDEX('Lookup Table'!A107:H607,2,MATCH("City",'Lookup Table'!$A$1:$H$1,0))</f>
        <v>Jabalpur</v>
      </c>
      <c r="G108" s="9" t="str">
        <f>_xlfn.XLOOKUP(A108,'Lookup Table'!D:D,'Lookup Table'!C:C)</f>
        <v>Jabalpur</v>
      </c>
      <c r="H108" s="10"/>
      <c r="I108" s="8" t="str">
        <f>IFERROR(_xlfn.XLOOKUP(A108,'Lookup Table'!D:D,'Lookup Table'!A:A),"Not Value")</f>
        <v>Male</v>
      </c>
      <c r="J108" s="8"/>
      <c r="K108" s="8"/>
      <c r="L108" s="8"/>
      <c r="M108" s="1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6">
        <v>27407</v>
      </c>
      <c r="B109" s="6" t="s">
        <v>162</v>
      </c>
      <c r="C109" s="6" t="s">
        <v>163</v>
      </c>
      <c r="D109" s="7" t="str">
        <f>IFERROR(VLOOKUP(A109,'Lookup Table'!D108:H608,2),"Not Available")</f>
        <v>Uttar Pradesh</v>
      </c>
      <c r="E109" s="7" t="str">
        <f>IFERROR(VLOOKUP(A109,'Lookup Table'!D108:H608,3),"Not Available")</f>
        <v>North</v>
      </c>
      <c r="F109" s="8" t="str">
        <f>INDEX('Lookup Table'!A108:H608,2,MATCH("City",'Lookup Table'!$A$1:$H$1,0))</f>
        <v>Samalkot</v>
      </c>
      <c r="G109" s="9" t="str">
        <f>_xlfn.XLOOKUP(A109,'Lookup Table'!D:D,'Lookup Table'!C:C)</f>
        <v>Samalkot</v>
      </c>
      <c r="H109" s="10"/>
      <c r="I109" s="8" t="str">
        <f>IFERROR(_xlfn.XLOOKUP(A109,'Lookup Table'!D:D,'Lookup Table'!A:A),"Not Value")</f>
        <v>Male</v>
      </c>
      <c r="J109" s="8"/>
      <c r="K109" s="8"/>
      <c r="L109" s="8"/>
      <c r="M109" s="1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6">
        <v>21315</v>
      </c>
      <c r="B110" s="6" t="s">
        <v>164</v>
      </c>
      <c r="C110" s="6" t="s">
        <v>165</v>
      </c>
      <c r="D110" s="7" t="str">
        <f>IFERROR(VLOOKUP(A110,'Lookup Table'!D109:H609,2),"Not Available")</f>
        <v>Andhra Pradesh</v>
      </c>
      <c r="E110" s="7" t="str">
        <f>IFERROR(VLOOKUP(A110,'Lookup Table'!D109:H609,3),"Not Available")</f>
        <v>South</v>
      </c>
      <c r="F110" s="8" t="str">
        <f>INDEX('Lookup Table'!A109:H609,2,MATCH("City",'Lookup Table'!$A$1:$H$1,0))</f>
        <v>Hyderabad</v>
      </c>
      <c r="G110" s="9" t="str">
        <f>_xlfn.XLOOKUP(A110,'Lookup Table'!D:D,'Lookup Table'!C:C)</f>
        <v>Hyderabad</v>
      </c>
      <c r="H110" s="10"/>
      <c r="I110" s="8" t="str">
        <f>IFERROR(_xlfn.XLOOKUP(A110,'Lookup Table'!D:D,'Lookup Table'!A:A),"Not Value")</f>
        <v>Male</v>
      </c>
      <c r="J110" s="8"/>
      <c r="K110" s="8"/>
      <c r="L110" s="8"/>
      <c r="M110" s="1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6">
        <v>20570</v>
      </c>
      <c r="B111" s="6" t="s">
        <v>166</v>
      </c>
      <c r="C111" s="6" t="s">
        <v>167</v>
      </c>
      <c r="D111" s="7" t="str">
        <f>IFERROR(VLOOKUP(A111,'Lookup Table'!D110:H610,2),"Not Available")</f>
        <v>Andhra Pradesh</v>
      </c>
      <c r="E111" s="7" t="str">
        <f>IFERROR(VLOOKUP(A111,'Lookup Table'!D110:H610,3),"Not Available")</f>
        <v>South</v>
      </c>
      <c r="F111" s="8" t="str">
        <f>INDEX('Lookup Table'!A110:H610,2,MATCH("City",'Lookup Table'!$A$1:$H$1,0))</f>
        <v>Salem</v>
      </c>
      <c r="G111" s="9" t="str">
        <f>_xlfn.XLOOKUP(A111,'Lookup Table'!D:D,'Lookup Table'!C:C)</f>
        <v>Salem</v>
      </c>
      <c r="H111" s="10"/>
      <c r="I111" s="8" t="str">
        <f>IFERROR(_xlfn.XLOOKUP(A111,'Lookup Table'!D:D,'Lookup Table'!A:A),"Not Value")</f>
        <v>Male</v>
      </c>
      <c r="J111" s="8"/>
      <c r="K111" s="8"/>
      <c r="L111" s="8"/>
      <c r="M111" s="1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6">
        <v>20563</v>
      </c>
      <c r="B112" s="6" t="s">
        <v>168</v>
      </c>
      <c r="C112" s="6" t="s">
        <v>169</v>
      </c>
      <c r="D112" s="7" t="str">
        <f>IFERROR(VLOOKUP(A112,'Lookup Table'!D111:H611,2),"Not Available")</f>
        <v>Not Available</v>
      </c>
      <c r="E112" s="7" t="str">
        <f>IFERROR(VLOOKUP(A112,'Lookup Table'!D111:H611,3),"Not Available")</f>
        <v>Not Available</v>
      </c>
      <c r="F112" s="8" t="str">
        <f>INDEX('Lookup Table'!A111:H611,2,MATCH("City",'Lookup Table'!$A$1:$H$1,0))</f>
        <v>Hyderabad</v>
      </c>
      <c r="G112" s="9" t="str">
        <f>_xlfn.XLOOKUP(A112,'Lookup Table'!D:D,'Lookup Table'!C:C)</f>
        <v>Hyderabad</v>
      </c>
      <c r="H112" s="10"/>
      <c r="I112" s="8" t="str">
        <f>IFERROR(_xlfn.XLOOKUP(A112,'Lookup Table'!D:D,'Lookup Table'!A:A),"Not Value")</f>
        <v>Male</v>
      </c>
      <c r="J112" s="8"/>
      <c r="K112" s="8"/>
      <c r="L112" s="8"/>
      <c r="M112" s="1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6">
        <v>33701</v>
      </c>
      <c r="B113" s="6" t="s">
        <v>170</v>
      </c>
      <c r="C113" s="6" t="s">
        <v>171</v>
      </c>
      <c r="D113" s="7" t="str">
        <f>IFERROR(VLOOKUP(A113,'Lookup Table'!D112:H612,2),"Not Available")</f>
        <v>West Bengal</v>
      </c>
      <c r="E113" s="7" t="str">
        <f>IFERROR(VLOOKUP(A113,'Lookup Table'!D112:H612,3),"Not Available")</f>
        <v>East</v>
      </c>
      <c r="F113" s="8" t="str">
        <f>INDEX('Lookup Table'!A112:H612,2,MATCH("City",'Lookup Table'!$A$1:$H$1,0))</f>
        <v>Mariahu</v>
      </c>
      <c r="G113" s="9" t="str">
        <f>_xlfn.XLOOKUP(A113,'Lookup Table'!D:D,'Lookup Table'!C:C)</f>
        <v>Mariahu</v>
      </c>
      <c r="H113" s="10"/>
      <c r="I113" s="8" t="str">
        <f>IFERROR(_xlfn.XLOOKUP(A113,'Lookup Table'!D:D,'Lookup Table'!A:A),"Not Value")</f>
        <v>Male</v>
      </c>
      <c r="J113" s="8"/>
      <c r="K113" s="8"/>
      <c r="L113" s="8"/>
      <c r="M113" s="1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6">
        <v>20893</v>
      </c>
      <c r="B114" s="6" t="s">
        <v>172</v>
      </c>
      <c r="C114" s="6" t="s">
        <v>173</v>
      </c>
      <c r="D114" s="7" t="str">
        <f>IFERROR(VLOOKUP(A114,'Lookup Table'!D113:H613,2),"Not Available")</f>
        <v>Not Available</v>
      </c>
      <c r="E114" s="7" t="str">
        <f>IFERROR(VLOOKUP(A114,'Lookup Table'!D113:H613,3),"Not Available")</f>
        <v>Not Available</v>
      </c>
      <c r="F114" s="8" t="str">
        <f>INDEX('Lookup Table'!A113:H613,2,MATCH("City",'Lookup Table'!$A$1:$H$1,0))</f>
        <v>Hyderabad</v>
      </c>
      <c r="G114" s="9" t="str">
        <f>_xlfn.XLOOKUP(A114,'Lookup Table'!D:D,'Lookup Table'!C:C)</f>
        <v>Hyderabad</v>
      </c>
      <c r="H114" s="10"/>
      <c r="I114" s="8" t="str">
        <f>IFERROR(_xlfn.XLOOKUP(A114,'Lookup Table'!D:D,'Lookup Table'!A:A),"Not Value")</f>
        <v>Female</v>
      </c>
      <c r="J114" s="8"/>
      <c r="K114" s="8"/>
      <c r="L114" s="8"/>
      <c r="M114" s="1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6">
        <v>123827</v>
      </c>
      <c r="B115" s="6" t="s">
        <v>151</v>
      </c>
      <c r="C115" s="6" t="s">
        <v>174</v>
      </c>
      <c r="D115" s="7" t="str">
        <f>IFERROR(VLOOKUP(A115,'Lookup Table'!D114:H614,2),"Not Available")</f>
        <v>Andhra Pradesh</v>
      </c>
      <c r="E115" s="7" t="str">
        <f>IFERROR(VLOOKUP(A115,'Lookup Table'!D114:H614,3),"Not Available")</f>
        <v>South</v>
      </c>
      <c r="F115" s="8" t="str">
        <f>INDEX('Lookup Table'!A114:H614,2,MATCH("City",'Lookup Table'!$A$1:$H$1,0))</f>
        <v>Nadiad</v>
      </c>
      <c r="G115" s="9" t="str">
        <f>_xlfn.XLOOKUP(A115,'Lookup Table'!D:D,'Lookup Table'!C:C)</f>
        <v>Nadiad</v>
      </c>
      <c r="H115" s="10"/>
      <c r="I115" s="8" t="str">
        <f>IFERROR(_xlfn.XLOOKUP(A115,'Lookup Table'!D:D,'Lookup Table'!A:A),"Not Value")</f>
        <v>Male</v>
      </c>
      <c r="J115" s="8"/>
      <c r="K115" s="8"/>
      <c r="L115" s="8"/>
      <c r="M115" s="1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6">
        <v>22349</v>
      </c>
      <c r="B116" s="6" t="s">
        <v>166</v>
      </c>
      <c r="C116" s="6" t="s">
        <v>175</v>
      </c>
      <c r="D116" s="7" t="str">
        <f>IFERROR(VLOOKUP(A116,'Lookup Table'!D115:H615,2),"Not Available")</f>
        <v>Madhya Pradesh</v>
      </c>
      <c r="E116" s="7" t="str">
        <f>IFERROR(VLOOKUP(A116,'Lookup Table'!D115:H615,3),"Not Available")</f>
        <v>Centr</v>
      </c>
      <c r="F116" s="8" t="str">
        <f>INDEX('Lookup Table'!A115:H615,2,MATCH("City",'Lookup Table'!$A$1:$H$1,0))</f>
        <v>Amritsar</v>
      </c>
      <c r="G116" s="9" t="str">
        <f>_xlfn.XLOOKUP(A116,'Lookup Table'!D:D,'Lookup Table'!C:C)</f>
        <v>Amritsar</v>
      </c>
      <c r="H116" s="10"/>
      <c r="I116" s="8" t="str">
        <f>IFERROR(_xlfn.XLOOKUP(A116,'Lookup Table'!D:D,'Lookup Table'!A:A),"Not Value")</f>
        <v>Male</v>
      </c>
      <c r="J116" s="8"/>
      <c r="K116" s="8"/>
      <c r="L116" s="8"/>
      <c r="M116" s="1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6">
        <v>134219</v>
      </c>
      <c r="B117" s="6" t="s">
        <v>162</v>
      </c>
      <c r="C117" s="6" t="s">
        <v>175</v>
      </c>
      <c r="D117" s="7" t="str">
        <f>IFERROR(VLOOKUP(A117,'Lookup Table'!D116:H616,2),"Not Available")</f>
        <v>Andhra Pradesh</v>
      </c>
      <c r="E117" s="7" t="str">
        <f>IFERROR(VLOOKUP(A117,'Lookup Table'!D116:H616,3),"Not Available")</f>
        <v>South</v>
      </c>
      <c r="F117" s="8" t="str">
        <f>INDEX('Lookup Table'!A116:H616,2,MATCH("City",'Lookup Table'!$A$1:$H$1,0))</f>
        <v>Nellore</v>
      </c>
      <c r="G117" s="9" t="str">
        <f>_xlfn.XLOOKUP(A117,'Lookup Table'!D:D,'Lookup Table'!C:C)</f>
        <v>Nellore</v>
      </c>
      <c r="H117" s="10"/>
      <c r="I117" s="8" t="str">
        <f>IFERROR(_xlfn.XLOOKUP(A117,'Lookup Table'!D:D,'Lookup Table'!A:A),"Not Value")</f>
        <v>Male</v>
      </c>
      <c r="J117" s="8"/>
      <c r="K117" s="8"/>
      <c r="L117" s="8"/>
      <c r="M117" s="1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6">
        <v>20800</v>
      </c>
      <c r="B118" s="6" t="s">
        <v>176</v>
      </c>
      <c r="C118" s="6" t="s">
        <v>177</v>
      </c>
      <c r="D118" s="7" t="str">
        <f>IFERROR(VLOOKUP(A118,'Lookup Table'!D117:H617,2),"Not Available")</f>
        <v>Not Available</v>
      </c>
      <c r="E118" s="7" t="str">
        <f>IFERROR(VLOOKUP(A118,'Lookup Table'!D117:H617,3),"Not Available")</f>
        <v>Not Available</v>
      </c>
      <c r="F118" s="8" t="str">
        <f>INDEX('Lookup Table'!A117:H617,2,MATCH("City",'Lookup Table'!$A$1:$H$1,0))</f>
        <v>Visakhapatnam</v>
      </c>
      <c r="G118" s="9" t="str">
        <f>_xlfn.XLOOKUP(A118,'Lookup Table'!D:D,'Lookup Table'!C:C)</f>
        <v>Visakhapatnam</v>
      </c>
      <c r="H118" s="10"/>
      <c r="I118" s="8" t="str">
        <f>IFERROR(_xlfn.XLOOKUP(A118,'Lookup Table'!D:D,'Lookup Table'!A:A),"Not Value")</f>
        <v>Male</v>
      </c>
      <c r="J118" s="8"/>
      <c r="K118" s="8"/>
      <c r="L118" s="8"/>
      <c r="M118" s="1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6">
        <v>133051</v>
      </c>
      <c r="B119" s="6" t="s">
        <v>178</v>
      </c>
      <c r="C119" s="6" t="s">
        <v>179</v>
      </c>
      <c r="D119" s="7" t="str">
        <f>IFERROR(VLOOKUP(A119,'Lookup Table'!D118:H618,2),"Not Available")</f>
        <v>Andhra Pradesh</v>
      </c>
      <c r="E119" s="7" t="str">
        <f>IFERROR(VLOOKUP(A119,'Lookup Table'!D118:H618,3),"Not Available")</f>
        <v>South</v>
      </c>
      <c r="F119" s="8" t="str">
        <f>INDEX('Lookup Table'!A118:H618,2,MATCH("City",'Lookup Table'!$A$1:$H$1,0))</f>
        <v>Muzaffarnagar</v>
      </c>
      <c r="G119" s="9" t="str">
        <f>_xlfn.XLOOKUP(A119,'Lookup Table'!D:D,'Lookup Table'!C:C)</f>
        <v>Muzaffarnagar</v>
      </c>
      <c r="H119" s="10"/>
      <c r="I119" s="8" t="str">
        <f>IFERROR(_xlfn.XLOOKUP(A119,'Lookup Table'!D:D,'Lookup Table'!A:A),"Not Value")</f>
        <v>Male</v>
      </c>
      <c r="J119" s="8"/>
      <c r="K119" s="8"/>
      <c r="L119" s="8"/>
      <c r="M119" s="1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6">
        <v>24629</v>
      </c>
      <c r="B120" s="6" t="s">
        <v>180</v>
      </c>
      <c r="C120" s="6" t="s">
        <v>181</v>
      </c>
      <c r="D120" s="7" t="str">
        <f>IFERROR(VLOOKUP(A120,'Lookup Table'!D119:H619,2),"Not Available")</f>
        <v>Andhra Pradesh</v>
      </c>
      <c r="E120" s="7" t="str">
        <f>IFERROR(VLOOKUP(A120,'Lookup Table'!D119:H619,3),"Not Available")</f>
        <v>South</v>
      </c>
      <c r="F120" s="8" t="str">
        <f>INDEX('Lookup Table'!A119:H619,2,MATCH("City",'Lookup Table'!$A$1:$H$1,0))</f>
        <v>Solapur</v>
      </c>
      <c r="G120" s="9" t="str">
        <f>_xlfn.XLOOKUP(A120,'Lookup Table'!D:D,'Lookup Table'!C:C)</f>
        <v>Solapur</v>
      </c>
      <c r="H120" s="10"/>
      <c r="I120" s="8" t="str">
        <f>IFERROR(_xlfn.XLOOKUP(A120,'Lookup Table'!D:D,'Lookup Table'!A:A),"Not Value")</f>
        <v>Male</v>
      </c>
      <c r="J120" s="8"/>
      <c r="K120" s="8"/>
      <c r="L120" s="8"/>
      <c r="M120" s="1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6">
        <v>20528</v>
      </c>
      <c r="B121" s="6" t="s">
        <v>182</v>
      </c>
      <c r="C121" s="6" t="s">
        <v>183</v>
      </c>
      <c r="D121" s="7" t="str">
        <f>IFERROR(VLOOKUP(A121,'Lookup Table'!D120:H620,2),"Not Available")</f>
        <v>Not Available</v>
      </c>
      <c r="E121" s="7" t="str">
        <f>IFERROR(VLOOKUP(A121,'Lookup Table'!D120:H620,3),"Not Available")</f>
        <v>Not Available</v>
      </c>
      <c r="F121" s="8" t="str">
        <f>INDEX('Lookup Table'!A120:H620,2,MATCH("City",'Lookup Table'!$A$1:$H$1,0))</f>
        <v>Vijayawada</v>
      </c>
      <c r="G121" s="9" t="str">
        <f>_xlfn.XLOOKUP(A121,'Lookup Table'!D:D,'Lookup Table'!C:C)</f>
        <v>Mangalore</v>
      </c>
      <c r="H121" s="10"/>
      <c r="I121" s="8" t="str">
        <f>IFERROR(_xlfn.XLOOKUP(A121,'Lookup Table'!D:D,'Lookup Table'!A:A),"Not Value")</f>
        <v>Male</v>
      </c>
      <c r="J121" s="8"/>
      <c r="K121" s="8"/>
      <c r="L121" s="8"/>
      <c r="M121" s="1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6">
        <v>21620</v>
      </c>
      <c r="B122" s="6" t="s">
        <v>184</v>
      </c>
      <c r="C122" s="6" t="s">
        <v>185</v>
      </c>
      <c r="D122" s="7" t="str">
        <f>IFERROR(VLOOKUP(A122,'Lookup Table'!D121:H621,2),"Not Available")</f>
        <v>Andhra Pradesh</v>
      </c>
      <c r="E122" s="7" t="str">
        <f>IFERROR(VLOOKUP(A122,'Lookup Table'!D121:H621,3),"Not Available")</f>
        <v>South</v>
      </c>
      <c r="F122" s="8" t="str">
        <f>INDEX('Lookup Table'!A121:H621,2,MATCH("City",'Lookup Table'!$A$1:$H$1,0))</f>
        <v>Baroda</v>
      </c>
      <c r="G122" s="9" t="str">
        <f>_xlfn.XLOOKUP(A122,'Lookup Table'!D:D,'Lookup Table'!C:C)</f>
        <v>Baroda</v>
      </c>
      <c r="H122" s="10"/>
      <c r="I122" s="8" t="str">
        <f>IFERROR(_xlfn.XLOOKUP(A122,'Lookup Table'!D:D,'Lookup Table'!A:A),"Not Value")</f>
        <v>Male</v>
      </c>
      <c r="J122" s="8"/>
      <c r="K122" s="8"/>
      <c r="L122" s="8"/>
      <c r="M122" s="1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6">
        <v>20879</v>
      </c>
      <c r="B123" s="6" t="s">
        <v>182</v>
      </c>
      <c r="C123" s="6" t="s">
        <v>58</v>
      </c>
      <c r="D123" s="7" t="str">
        <f>IFERROR(VLOOKUP(A123,'Lookup Table'!D122:H622,2),"Not Available")</f>
        <v>Tamilnadu</v>
      </c>
      <c r="E123" s="7" t="str">
        <f>IFERROR(VLOOKUP(A123,'Lookup Table'!D122:H622,3),"Not Available")</f>
        <v>South</v>
      </c>
      <c r="F123" s="8" t="str">
        <f>INDEX('Lookup Table'!A122:H622,2,MATCH("City",'Lookup Table'!$A$1:$H$1,0))</f>
        <v>Visakhapatnam</v>
      </c>
      <c r="G123" s="9" t="str">
        <f>_xlfn.XLOOKUP(A123,'Lookup Table'!D:D,'Lookup Table'!C:C)</f>
        <v>Visakhapatnam</v>
      </c>
      <c r="H123" s="10"/>
      <c r="I123" s="8" t="str">
        <f>IFERROR(_xlfn.XLOOKUP(A123,'Lookup Table'!D:D,'Lookup Table'!A:A),"Not Value")</f>
        <v>Male</v>
      </c>
      <c r="J123" s="8"/>
      <c r="K123" s="8"/>
      <c r="L123" s="8"/>
      <c r="M123" s="1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6">
        <v>27533</v>
      </c>
      <c r="B124" s="6" t="s">
        <v>186</v>
      </c>
      <c r="C124" s="6" t="s">
        <v>63</v>
      </c>
      <c r="D124" s="7" t="str">
        <f>IFERROR(VLOOKUP(A124,'Lookup Table'!D123:H623,2),"Not Available")</f>
        <v>Gujarat</v>
      </c>
      <c r="E124" s="7" t="str">
        <f>IFERROR(VLOOKUP(A124,'Lookup Table'!D123:H623,3),"Not Available")</f>
        <v>West</v>
      </c>
      <c r="F124" s="8" t="str">
        <f>INDEX('Lookup Table'!A123:H623,2,MATCH("City",'Lookup Table'!$A$1:$H$1,0))</f>
        <v>Suri</v>
      </c>
      <c r="G124" s="9" t="str">
        <f>_xlfn.XLOOKUP(A124,'Lookup Table'!D:D,'Lookup Table'!C:C)</f>
        <v>Suri</v>
      </c>
      <c r="H124" s="10"/>
      <c r="I124" s="8" t="str">
        <f>IFERROR(_xlfn.XLOOKUP(A124,'Lookup Table'!D:D,'Lookup Table'!A:A),"Not Value")</f>
        <v>Male</v>
      </c>
      <c r="J124" s="8"/>
      <c r="K124" s="8"/>
      <c r="L124" s="8"/>
      <c r="M124" s="1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6">
        <v>133794</v>
      </c>
      <c r="B125" s="6" t="s">
        <v>187</v>
      </c>
      <c r="C125" s="6" t="s">
        <v>188</v>
      </c>
      <c r="D125" s="7" t="str">
        <f>IFERROR(VLOOKUP(A125,'Lookup Table'!D124:H624,2),"Not Available")</f>
        <v>Andhra Pradesh</v>
      </c>
      <c r="E125" s="7" t="str">
        <f>IFERROR(VLOOKUP(A125,'Lookup Table'!D124:H624,3),"Not Available")</f>
        <v>South</v>
      </c>
      <c r="F125" s="8" t="str">
        <f>INDEX('Lookup Table'!A124:H624,2,MATCH("City",'Lookup Table'!$A$1:$H$1,0))</f>
        <v>Nandurbar</v>
      </c>
      <c r="G125" s="9" t="str">
        <f>_xlfn.XLOOKUP(A125,'Lookup Table'!D:D,'Lookup Table'!C:C)</f>
        <v>Nandurbar</v>
      </c>
      <c r="H125" s="10"/>
      <c r="I125" s="8" t="str">
        <f>IFERROR(_xlfn.XLOOKUP(A125,'Lookup Table'!D:D,'Lookup Table'!A:A),"Not Value")</f>
        <v>Female</v>
      </c>
      <c r="J125" s="8"/>
      <c r="K125" s="8"/>
      <c r="L125" s="8"/>
      <c r="M125" s="1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6">
        <v>140822</v>
      </c>
      <c r="B126" s="6" t="s">
        <v>189</v>
      </c>
      <c r="C126" s="6" t="s">
        <v>190</v>
      </c>
      <c r="D126" s="7" t="str">
        <f>IFERROR(VLOOKUP(A126,'Lookup Table'!D125:H625,2),"Not Available")</f>
        <v>Andhra Pradesh</v>
      </c>
      <c r="E126" s="7" t="str">
        <f>IFERROR(VLOOKUP(A126,'Lookup Table'!D125:H625,3),"Not Available")</f>
        <v>South</v>
      </c>
      <c r="F126" s="8" t="str">
        <f>INDEX('Lookup Table'!A125:H625,2,MATCH("City",'Lookup Table'!$A$1:$H$1,0))</f>
        <v>Belgaum</v>
      </c>
      <c r="G126" s="9" t="str">
        <f>_xlfn.XLOOKUP(A126,'Lookup Table'!D:D,'Lookup Table'!C:C)</f>
        <v>Belgaum</v>
      </c>
      <c r="H126" s="10"/>
      <c r="I126" s="8" t="str">
        <f>IFERROR(_xlfn.XLOOKUP(A126,'Lookup Table'!D:D,'Lookup Table'!A:A),"Not Value")</f>
        <v>Female</v>
      </c>
      <c r="J126" s="8"/>
      <c r="K126" s="8"/>
      <c r="L126" s="8"/>
      <c r="M126" s="1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6">
        <v>23197</v>
      </c>
      <c r="B127" s="6" t="s">
        <v>191</v>
      </c>
      <c r="C127" s="6" t="s">
        <v>192</v>
      </c>
      <c r="D127" s="7" t="str">
        <f>IFERROR(VLOOKUP(A127,'Lookup Table'!D126:H626,2),"Not Available")</f>
        <v>Andhra Pradesh</v>
      </c>
      <c r="E127" s="7" t="str">
        <f>IFERROR(VLOOKUP(A127,'Lookup Table'!D126:H626,3),"Not Available")</f>
        <v>South</v>
      </c>
      <c r="F127" s="8" t="str">
        <f>INDEX('Lookup Table'!A126:H626,2,MATCH("City",'Lookup Table'!$A$1:$H$1,0))</f>
        <v>Bankura</v>
      </c>
      <c r="G127" s="9" t="str">
        <f>_xlfn.XLOOKUP(A127,'Lookup Table'!D:D,'Lookup Table'!C:C)</f>
        <v>Bankura</v>
      </c>
      <c r="H127" s="10"/>
      <c r="I127" s="8" t="str">
        <f>IFERROR(_xlfn.XLOOKUP(A127,'Lookup Table'!D:D,'Lookup Table'!A:A),"Not Value")</f>
        <v>Male</v>
      </c>
      <c r="J127" s="8"/>
      <c r="K127" s="8"/>
      <c r="L127" s="8"/>
      <c r="M127" s="1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6">
        <v>21202</v>
      </c>
      <c r="B128" s="6" t="s">
        <v>193</v>
      </c>
      <c r="C128" s="6" t="s">
        <v>109</v>
      </c>
      <c r="D128" s="7" t="str">
        <f>IFERROR(VLOOKUP(A128,'Lookup Table'!D127:H627,2),"Not Available")</f>
        <v>Karnataka</v>
      </c>
      <c r="E128" s="7" t="str">
        <f>IFERROR(VLOOKUP(A128,'Lookup Table'!D127:H627,3),"Not Available")</f>
        <v>South</v>
      </c>
      <c r="F128" s="8" t="str">
        <f>INDEX('Lookup Table'!A127:H627,2,MATCH("City",'Lookup Table'!$A$1:$H$1,0))</f>
        <v>Tribeni</v>
      </c>
      <c r="G128" s="9" t="str">
        <f>_xlfn.XLOOKUP(A128,'Lookup Table'!D:D,'Lookup Table'!C:C)</f>
        <v>Tribeni</v>
      </c>
      <c r="H128" s="10"/>
      <c r="I128" s="8" t="str">
        <f>IFERROR(_xlfn.XLOOKUP(A128,'Lookup Table'!D:D,'Lookup Table'!A:A),"Not Value")</f>
        <v>Female</v>
      </c>
      <c r="J128" s="8"/>
      <c r="K128" s="8"/>
      <c r="L128" s="8"/>
      <c r="M128" s="1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6">
        <v>21374</v>
      </c>
      <c r="B129" s="6" t="s">
        <v>194</v>
      </c>
      <c r="C129" s="6" t="s">
        <v>195</v>
      </c>
      <c r="D129" s="7" t="str">
        <f>IFERROR(VLOOKUP(A129,'Lookup Table'!D128:H628,2),"Not Available")</f>
        <v>Madhya Pradesh</v>
      </c>
      <c r="E129" s="7" t="str">
        <f>IFERROR(VLOOKUP(A129,'Lookup Table'!D128:H628,3),"Not Available")</f>
        <v>Centr</v>
      </c>
      <c r="F129" s="8" t="str">
        <f>INDEX('Lookup Table'!A128:H628,2,MATCH("City",'Lookup Table'!$A$1:$H$1,0))</f>
        <v>Bhopal</v>
      </c>
      <c r="G129" s="9" t="str">
        <f>_xlfn.XLOOKUP(A129,'Lookup Table'!D:D,'Lookup Table'!C:C)</f>
        <v>Bhopal</v>
      </c>
      <c r="H129" s="10"/>
      <c r="I129" s="8" t="str">
        <f>IFERROR(_xlfn.XLOOKUP(A129,'Lookup Table'!D:D,'Lookup Table'!A:A),"Not Value")</f>
        <v>Male</v>
      </c>
      <c r="J129" s="8"/>
      <c r="K129" s="8"/>
      <c r="L129" s="8"/>
      <c r="M129" s="1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6">
        <v>23022</v>
      </c>
      <c r="B130" s="6" t="s">
        <v>196</v>
      </c>
      <c r="C130" s="6" t="s">
        <v>109</v>
      </c>
      <c r="D130" s="7" t="str">
        <f>IFERROR(VLOOKUP(A130,'Lookup Table'!D129:H629,2),"Not Available")</f>
        <v>Bihar</v>
      </c>
      <c r="E130" s="7" t="str">
        <f>IFERROR(VLOOKUP(A130,'Lookup Table'!D129:H629,3),"Not Available")</f>
        <v>East</v>
      </c>
      <c r="F130" s="8" t="str">
        <f>INDEX('Lookup Table'!A129:H629,2,MATCH("City",'Lookup Table'!$A$1:$H$1,0))</f>
        <v>Samalkot</v>
      </c>
      <c r="G130" s="9" t="str">
        <f>_xlfn.XLOOKUP(A130,'Lookup Table'!D:D,'Lookup Table'!C:C)</f>
        <v>Samalkot</v>
      </c>
      <c r="H130" s="10"/>
      <c r="I130" s="8" t="str">
        <f>IFERROR(_xlfn.XLOOKUP(A130,'Lookup Table'!D:D,'Lookup Table'!A:A),"Not Value")</f>
        <v>Male</v>
      </c>
      <c r="J130" s="8"/>
      <c r="K130" s="8"/>
      <c r="L130" s="8"/>
      <c r="M130" s="1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6">
        <v>126990</v>
      </c>
      <c r="B131" s="6" t="s">
        <v>197</v>
      </c>
      <c r="C131" s="6" t="s">
        <v>198</v>
      </c>
      <c r="D131" s="7" t="str">
        <f>IFERROR(VLOOKUP(A131,'Lookup Table'!D130:H630,2),"Not Available")</f>
        <v>Delhi</v>
      </c>
      <c r="E131" s="7" t="str">
        <f>IFERROR(VLOOKUP(A131,'Lookup Table'!D130:H630,3),"Not Available")</f>
        <v>North</v>
      </c>
      <c r="F131" s="8" t="str">
        <f>INDEX('Lookup Table'!A130:H630,2,MATCH("City",'Lookup Table'!$A$1:$H$1,0))</f>
        <v>Sibsagar</v>
      </c>
      <c r="G131" s="9" t="str">
        <f>_xlfn.XLOOKUP(A131,'Lookup Table'!D:D,'Lookup Table'!C:C)</f>
        <v>Sibsagar</v>
      </c>
      <c r="H131" s="10"/>
      <c r="I131" s="8" t="str">
        <f>IFERROR(_xlfn.XLOOKUP(A131,'Lookup Table'!D:D,'Lookup Table'!A:A),"Not Value")</f>
        <v>Male</v>
      </c>
      <c r="J131" s="8"/>
      <c r="K131" s="8"/>
      <c r="L131" s="8"/>
      <c r="M131" s="1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6">
        <v>38732</v>
      </c>
      <c r="B132" s="6" t="s">
        <v>170</v>
      </c>
      <c r="C132" s="6" t="s">
        <v>119</v>
      </c>
      <c r="D132" s="7" t="str">
        <f>IFERROR(VLOOKUP(A132,'Lookup Table'!D131:H631,2),"Not Available")</f>
        <v>Andhra Pradesh</v>
      </c>
      <c r="E132" s="7" t="str">
        <f>IFERROR(VLOOKUP(A132,'Lookup Table'!D131:H631,3),"Not Available")</f>
        <v>South</v>
      </c>
      <c r="F132" s="8" t="str">
        <f>INDEX('Lookup Table'!A131:H631,2,MATCH("City",'Lookup Table'!$A$1:$H$1,0))</f>
        <v>Ahmednagar</v>
      </c>
      <c r="G132" s="9" t="str">
        <f>_xlfn.XLOOKUP(A132,'Lookup Table'!D:D,'Lookup Table'!C:C)</f>
        <v>Ahmednagar</v>
      </c>
      <c r="H132" s="10"/>
      <c r="I132" s="8" t="str">
        <f>IFERROR(_xlfn.XLOOKUP(A132,'Lookup Table'!D:D,'Lookup Table'!A:A),"Not Value")</f>
        <v>Male</v>
      </c>
      <c r="J132" s="8"/>
      <c r="K132" s="8"/>
      <c r="L132" s="8"/>
      <c r="M132" s="1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6">
        <v>141756</v>
      </c>
      <c r="B133" s="6" t="s">
        <v>199</v>
      </c>
      <c r="C133" s="6" t="s">
        <v>200</v>
      </c>
      <c r="D133" s="7" t="str">
        <f>IFERROR(VLOOKUP(A133,'Lookup Table'!D132:H632,2),"Not Available")</f>
        <v>Andhra Pradesh</v>
      </c>
      <c r="E133" s="7" t="str">
        <f>IFERROR(VLOOKUP(A133,'Lookup Table'!D132:H632,3),"Not Available")</f>
        <v>South</v>
      </c>
      <c r="F133" s="8" t="str">
        <f>INDEX('Lookup Table'!A132:H632,2,MATCH("City",'Lookup Table'!$A$1:$H$1,0))</f>
        <v>Visakhapatnam</v>
      </c>
      <c r="G133" s="9" t="str">
        <f>_xlfn.XLOOKUP(A133,'Lookup Table'!D:D,'Lookup Table'!C:C)</f>
        <v>Visakhapatnam</v>
      </c>
      <c r="H133" s="10"/>
      <c r="I133" s="8" t="str">
        <f>IFERROR(_xlfn.XLOOKUP(A133,'Lookup Table'!D:D,'Lookup Table'!A:A),"Not Value")</f>
        <v>Male</v>
      </c>
      <c r="J133" s="8"/>
      <c r="K133" s="8"/>
      <c r="L133" s="8"/>
      <c r="M133" s="1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6">
        <v>50460</v>
      </c>
      <c r="B134" s="6" t="s">
        <v>191</v>
      </c>
      <c r="C134" s="6" t="s">
        <v>201</v>
      </c>
      <c r="D134" s="7" t="str">
        <f>IFERROR(VLOOKUP(A134,'Lookup Table'!D133:H633,2),"Not Available")</f>
        <v>Maharashtra</v>
      </c>
      <c r="E134" s="7" t="str">
        <f>IFERROR(VLOOKUP(A134,'Lookup Table'!D133:H633,3),"Not Available")</f>
        <v>West</v>
      </c>
      <c r="F134" s="8" t="str">
        <f>INDEX('Lookup Table'!A133:H633,2,MATCH("City",'Lookup Table'!$A$1:$H$1,0))</f>
        <v>Nellore</v>
      </c>
      <c r="G134" s="9" t="str">
        <f>_xlfn.XLOOKUP(A134,'Lookup Table'!D:D,'Lookup Table'!C:C)</f>
        <v>Nellore</v>
      </c>
      <c r="H134" s="10"/>
      <c r="I134" s="8" t="str">
        <f>IFERROR(_xlfn.XLOOKUP(A134,'Lookup Table'!D:D,'Lookup Table'!A:A),"Not Value")</f>
        <v>Male</v>
      </c>
      <c r="J134" s="8"/>
      <c r="K134" s="8"/>
      <c r="L134" s="8"/>
      <c r="M134" s="1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6">
        <v>22394</v>
      </c>
      <c r="B135" s="6" t="s">
        <v>202</v>
      </c>
      <c r="C135" s="6" t="s">
        <v>203</v>
      </c>
      <c r="D135" s="7" t="str">
        <f>IFERROR(VLOOKUP(A135,'Lookup Table'!D134:H634,2),"Not Available")</f>
        <v>Andhra Pradesh</v>
      </c>
      <c r="E135" s="7" t="str">
        <f>IFERROR(VLOOKUP(A135,'Lookup Table'!D134:H634,3),"Not Available")</f>
        <v>South</v>
      </c>
      <c r="F135" s="8" t="str">
        <f>INDEX('Lookup Table'!A134:H634,2,MATCH("City",'Lookup Table'!$A$1:$H$1,0))</f>
        <v>Kohima</v>
      </c>
      <c r="G135" s="9" t="str">
        <f>_xlfn.XLOOKUP(A135,'Lookup Table'!D:D,'Lookup Table'!C:C)</f>
        <v>Kohima</v>
      </c>
      <c r="H135" s="10"/>
      <c r="I135" s="8" t="str">
        <f>IFERROR(_xlfn.XLOOKUP(A135,'Lookup Table'!D:D,'Lookup Table'!A:A),"Not Value")</f>
        <v>Male</v>
      </c>
      <c r="J135" s="8"/>
      <c r="K135" s="8"/>
      <c r="L135" s="8"/>
      <c r="M135" s="1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6">
        <v>32590</v>
      </c>
      <c r="B136" s="6" t="s">
        <v>204</v>
      </c>
      <c r="C136" s="6" t="s">
        <v>205</v>
      </c>
      <c r="D136" s="7" t="str">
        <f>IFERROR(VLOOKUP(A136,'Lookup Table'!D135:H635,2),"Not Available")</f>
        <v>Andhra Pradesh</v>
      </c>
      <c r="E136" s="7" t="str">
        <f>IFERROR(VLOOKUP(A136,'Lookup Table'!D135:H635,3),"Not Available")</f>
        <v>South</v>
      </c>
      <c r="F136" s="8" t="str">
        <f>INDEX('Lookup Table'!A135:H635,2,MATCH("City",'Lookup Table'!$A$1:$H$1,0))</f>
        <v>Bangalore</v>
      </c>
      <c r="G136" s="9" t="str">
        <f>_xlfn.XLOOKUP(A136,'Lookup Table'!D:D,'Lookup Table'!C:C)</f>
        <v>Bangalore</v>
      </c>
      <c r="H136" s="10"/>
      <c r="I136" s="8" t="str">
        <f>IFERROR(_xlfn.XLOOKUP(A136,'Lookup Table'!D:D,'Lookup Table'!A:A),"Not Value")</f>
        <v>Male</v>
      </c>
      <c r="J136" s="8"/>
      <c r="K136" s="8"/>
      <c r="L136" s="8"/>
      <c r="M136" s="1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6">
        <v>128548</v>
      </c>
      <c r="B137" s="6" t="s">
        <v>206</v>
      </c>
      <c r="C137" s="6" t="s">
        <v>207</v>
      </c>
      <c r="D137" s="7" t="str">
        <f>IFERROR(VLOOKUP(A137,'Lookup Table'!D136:H636,2),"Not Available")</f>
        <v>Gujarat</v>
      </c>
      <c r="E137" s="7" t="str">
        <f>IFERROR(VLOOKUP(A137,'Lookup Table'!D136:H636,3),"Not Available")</f>
        <v>West</v>
      </c>
      <c r="F137" s="8" t="str">
        <f>INDEX('Lookup Table'!A136:H636,2,MATCH("City",'Lookup Table'!$A$1:$H$1,0))</f>
        <v>Samalkot</v>
      </c>
      <c r="G137" s="9" t="str">
        <f>_xlfn.XLOOKUP(A137,'Lookup Table'!D:D,'Lookup Table'!C:C)</f>
        <v>Samalkot</v>
      </c>
      <c r="H137" s="10"/>
      <c r="I137" s="8" t="str">
        <f>IFERROR(_xlfn.XLOOKUP(A137,'Lookup Table'!D:D,'Lookup Table'!A:A),"Not Value")</f>
        <v>Male</v>
      </c>
      <c r="J137" s="8"/>
      <c r="K137" s="8"/>
      <c r="L137" s="8"/>
      <c r="M137" s="1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6">
        <v>127152</v>
      </c>
      <c r="B138" s="6" t="s">
        <v>208</v>
      </c>
      <c r="C138" s="6" t="s">
        <v>75</v>
      </c>
      <c r="D138" s="7" t="str">
        <f>IFERROR(VLOOKUP(A138,'Lookup Table'!D137:H637,2),"Not Available")</f>
        <v>Andhra Pradesh</v>
      </c>
      <c r="E138" s="7" t="str">
        <f>IFERROR(VLOOKUP(A138,'Lookup Table'!D137:H637,3),"Not Available")</f>
        <v>South</v>
      </c>
      <c r="F138" s="8" t="str">
        <f>INDEX('Lookup Table'!A137:H637,2,MATCH("City",'Lookup Table'!$A$1:$H$1,0))</f>
        <v>Hyderabad</v>
      </c>
      <c r="G138" s="9" t="str">
        <f>_xlfn.XLOOKUP(A138,'Lookup Table'!D:D,'Lookup Table'!C:C)</f>
        <v>Hyderabad</v>
      </c>
      <c r="H138" s="10"/>
      <c r="I138" s="8" t="str">
        <f>IFERROR(_xlfn.XLOOKUP(A138,'Lookup Table'!D:D,'Lookup Table'!A:A),"Not Value")</f>
        <v>Male</v>
      </c>
      <c r="J138" s="8"/>
      <c r="K138" s="8"/>
      <c r="L138" s="8"/>
      <c r="M138" s="1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6">
        <v>23699</v>
      </c>
      <c r="B139" s="6" t="s">
        <v>209</v>
      </c>
      <c r="C139" s="6" t="s">
        <v>210</v>
      </c>
      <c r="D139" s="7" t="str">
        <f>IFERROR(VLOOKUP(A139,'Lookup Table'!D138:H638,2),"Not Available")</f>
        <v>Madhya Pradesh</v>
      </c>
      <c r="E139" s="7" t="str">
        <f>IFERROR(VLOOKUP(A139,'Lookup Table'!D138:H638,3),"Not Available")</f>
        <v>Centr</v>
      </c>
      <c r="F139" s="8" t="str">
        <f>INDEX('Lookup Table'!A138:H638,2,MATCH("City",'Lookup Table'!$A$1:$H$1,0))</f>
        <v>Solapur</v>
      </c>
      <c r="G139" s="9" t="str">
        <f>_xlfn.XLOOKUP(A139,'Lookup Table'!D:D,'Lookup Table'!C:C)</f>
        <v>Solapur</v>
      </c>
      <c r="H139" s="10"/>
      <c r="I139" s="8" t="str">
        <f>IFERROR(_xlfn.XLOOKUP(A139,'Lookup Table'!D:D,'Lookup Table'!A:A),"Not Value")</f>
        <v>Female</v>
      </c>
      <c r="J139" s="8"/>
      <c r="K139" s="8"/>
      <c r="L139" s="8"/>
      <c r="M139" s="1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6">
        <v>129289</v>
      </c>
      <c r="B140" s="6" t="s">
        <v>211</v>
      </c>
      <c r="C140" s="6" t="s">
        <v>212</v>
      </c>
      <c r="D140" s="7" t="str">
        <f>IFERROR(VLOOKUP(A140,'Lookup Table'!D139:H639,2),"Not Available")</f>
        <v>Gujarat</v>
      </c>
      <c r="E140" s="7" t="str">
        <f>IFERROR(VLOOKUP(A140,'Lookup Table'!D139:H639,3),"Not Available")</f>
        <v>West</v>
      </c>
      <c r="F140" s="8" t="str">
        <f>INDEX('Lookup Table'!A139:H639,2,MATCH("City",'Lookup Table'!$A$1:$H$1,0))</f>
        <v>Surat</v>
      </c>
      <c r="G140" s="9" t="str">
        <f>_xlfn.XLOOKUP(A140,'Lookup Table'!D:D,'Lookup Table'!C:C)</f>
        <v>Surat</v>
      </c>
      <c r="H140" s="10"/>
      <c r="I140" s="8" t="str">
        <f>IFERROR(_xlfn.XLOOKUP(A140,'Lookup Table'!D:D,'Lookup Table'!A:A),"Not Value")</f>
        <v>Male</v>
      </c>
      <c r="J140" s="8"/>
      <c r="K140" s="8"/>
      <c r="L140" s="8"/>
      <c r="M140" s="1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6">
        <v>21920</v>
      </c>
      <c r="B141" s="6" t="s">
        <v>213</v>
      </c>
      <c r="C141" s="6" t="s">
        <v>214</v>
      </c>
      <c r="D141" s="7" t="str">
        <f>IFERROR(VLOOKUP(A141,'Lookup Table'!D140:H640,2),"Not Available")</f>
        <v>Andhra Pradesh</v>
      </c>
      <c r="E141" s="7" t="str">
        <f>IFERROR(VLOOKUP(A141,'Lookup Table'!D140:H640,3),"Not Available")</f>
        <v>South</v>
      </c>
      <c r="F141" s="8" t="str">
        <f>INDEX('Lookup Table'!A140:H640,2,MATCH("City",'Lookup Table'!$A$1:$H$1,0))</f>
        <v>Bobbili</v>
      </c>
      <c r="G141" s="9" t="str">
        <f>_xlfn.XLOOKUP(A141,'Lookup Table'!D:D,'Lookup Table'!C:C)</f>
        <v>Bobbili</v>
      </c>
      <c r="H141" s="10"/>
      <c r="I141" s="8" t="str">
        <f>IFERROR(_xlfn.XLOOKUP(A141,'Lookup Table'!D:D,'Lookup Table'!A:A),"Not Value")</f>
        <v>Female</v>
      </c>
      <c r="J141" s="8"/>
      <c r="K141" s="8"/>
      <c r="L141" s="8"/>
      <c r="M141" s="1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6">
        <v>133475</v>
      </c>
      <c r="B142" s="6" t="s">
        <v>215</v>
      </c>
      <c r="C142" s="6" t="s">
        <v>216</v>
      </c>
      <c r="D142" s="7" t="str">
        <f>IFERROR(VLOOKUP(A142,'Lookup Table'!D141:H641,2),"Not Available")</f>
        <v>Andhra Pradesh</v>
      </c>
      <c r="E142" s="7" t="str">
        <f>IFERROR(VLOOKUP(A142,'Lookup Table'!D141:H641,3),"Not Available")</f>
        <v>South</v>
      </c>
      <c r="F142" s="8" t="str">
        <f>INDEX('Lookup Table'!A141:H641,2,MATCH("City",'Lookup Table'!$A$1:$H$1,0))</f>
        <v>Nahan</v>
      </c>
      <c r="G142" s="9" t="str">
        <f>_xlfn.XLOOKUP(A142,'Lookup Table'!D:D,'Lookup Table'!C:C)</f>
        <v>Nahan</v>
      </c>
      <c r="H142" s="10"/>
      <c r="I142" s="8" t="str">
        <f>IFERROR(_xlfn.XLOOKUP(A142,'Lookup Table'!D:D,'Lookup Table'!A:A),"Not Value")</f>
        <v>Male</v>
      </c>
      <c r="J142" s="8"/>
      <c r="K142" s="8"/>
      <c r="L142" s="8"/>
      <c r="M142" s="1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6">
        <v>24744</v>
      </c>
      <c r="B143" s="6" t="s">
        <v>217</v>
      </c>
      <c r="C143" s="6" t="s">
        <v>218</v>
      </c>
      <c r="D143" s="7" t="str">
        <f>IFERROR(VLOOKUP(A143,'Lookup Table'!D142:H642,2),"Not Available")</f>
        <v>Andhra Pradesh</v>
      </c>
      <c r="E143" s="7" t="str">
        <f>IFERROR(VLOOKUP(A143,'Lookup Table'!D142:H642,3),"Not Available")</f>
        <v>South</v>
      </c>
      <c r="F143" s="8" t="str">
        <f>INDEX('Lookup Table'!A142:H642,2,MATCH("City",'Lookup Table'!$A$1:$H$1,0))</f>
        <v>Visakhapatnam</v>
      </c>
      <c r="G143" s="9" t="str">
        <f>_xlfn.XLOOKUP(A143,'Lookup Table'!D:D,'Lookup Table'!C:C)</f>
        <v>Visakhapatnam</v>
      </c>
      <c r="H143" s="10"/>
      <c r="I143" s="8" t="str">
        <f>IFERROR(_xlfn.XLOOKUP(A143,'Lookup Table'!D:D,'Lookup Table'!A:A),"Not Value")</f>
        <v>Male</v>
      </c>
      <c r="J143" s="8"/>
      <c r="K143" s="8"/>
      <c r="L143" s="8"/>
      <c r="M143" s="1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6">
        <v>128012</v>
      </c>
      <c r="B144" s="6" t="s">
        <v>219</v>
      </c>
      <c r="C144" s="6" t="s">
        <v>220</v>
      </c>
      <c r="D144" s="7" t="str">
        <f>IFERROR(VLOOKUP(A144,'Lookup Table'!D143:H643,2),"Not Available")</f>
        <v>Gujarat</v>
      </c>
      <c r="E144" s="7" t="str">
        <f>IFERROR(VLOOKUP(A144,'Lookup Table'!D143:H643,3),"Not Available")</f>
        <v>West</v>
      </c>
      <c r="F144" s="8" t="str">
        <f>INDEX('Lookup Table'!A143:H643,2,MATCH("City",'Lookup Table'!$A$1:$H$1,0))</f>
        <v>Sadabad</v>
      </c>
      <c r="G144" s="9" t="str">
        <f>_xlfn.XLOOKUP(A144,'Lookup Table'!D:D,'Lookup Table'!C:C)</f>
        <v>Sadabad</v>
      </c>
      <c r="H144" s="10"/>
      <c r="I144" s="8" t="str">
        <f>IFERROR(_xlfn.XLOOKUP(A144,'Lookup Table'!D:D,'Lookup Table'!A:A),"Not Value")</f>
        <v>Male</v>
      </c>
      <c r="J144" s="8"/>
      <c r="K144" s="8"/>
      <c r="L144" s="8"/>
      <c r="M144" s="1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6">
        <v>22465</v>
      </c>
      <c r="B145" s="6" t="s">
        <v>221</v>
      </c>
      <c r="C145" s="6" t="s">
        <v>222</v>
      </c>
      <c r="D145" s="7" t="str">
        <f>IFERROR(VLOOKUP(A145,'Lookup Table'!D144:H644,2),"Not Available")</f>
        <v>Andhra Pradesh</v>
      </c>
      <c r="E145" s="7" t="str">
        <f>IFERROR(VLOOKUP(A145,'Lookup Table'!D144:H644,3),"Not Available")</f>
        <v>South</v>
      </c>
      <c r="F145" s="8" t="str">
        <f>INDEX('Lookup Table'!A144:H644,2,MATCH("City",'Lookup Table'!$A$1:$H$1,0))</f>
        <v>Visakhapatnam</v>
      </c>
      <c r="G145" s="9" t="str">
        <f>_xlfn.XLOOKUP(A145,'Lookup Table'!D:D,'Lookup Table'!C:C)</f>
        <v>Visakhapatnam</v>
      </c>
      <c r="H145" s="10"/>
      <c r="I145" s="8" t="str">
        <f>IFERROR(_xlfn.XLOOKUP(A145,'Lookup Table'!D:D,'Lookup Table'!A:A),"Not Value")</f>
        <v>Male</v>
      </c>
      <c r="J145" s="8"/>
      <c r="K145" s="8"/>
      <c r="L145" s="8"/>
      <c r="M145" s="1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6">
        <v>131866</v>
      </c>
      <c r="B146" s="6" t="s">
        <v>223</v>
      </c>
      <c r="C146" s="6" t="s">
        <v>216</v>
      </c>
      <c r="D146" s="7" t="str">
        <f>IFERROR(VLOOKUP(A146,'Lookup Table'!D145:H645,2),"Not Available")</f>
        <v>Andhra Pradesh</v>
      </c>
      <c r="E146" s="7" t="str">
        <f>IFERROR(VLOOKUP(A146,'Lookup Table'!D145:H645,3),"Not Available")</f>
        <v>South</v>
      </c>
      <c r="F146" s="8" t="str">
        <f>INDEX('Lookup Table'!A145:H645,2,MATCH("City",'Lookup Table'!$A$1:$H$1,0))</f>
        <v>Raichur</v>
      </c>
      <c r="G146" s="9" t="str">
        <f>_xlfn.XLOOKUP(A146,'Lookup Table'!D:D,'Lookup Table'!C:C)</f>
        <v>Raichur</v>
      </c>
      <c r="H146" s="10"/>
      <c r="I146" s="8" t="str">
        <f>IFERROR(_xlfn.XLOOKUP(A146,'Lookup Table'!D:D,'Lookup Table'!A:A),"Not Value")</f>
        <v>Male</v>
      </c>
      <c r="J146" s="8"/>
      <c r="K146" s="8"/>
      <c r="L146" s="8"/>
      <c r="M146" s="1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6">
        <v>137759</v>
      </c>
      <c r="B147" s="6" t="s">
        <v>224</v>
      </c>
      <c r="C147" s="6" t="s">
        <v>225</v>
      </c>
      <c r="D147" s="7" t="str">
        <f>IFERROR(VLOOKUP(A147,'Lookup Table'!D146:H646,2),"Not Available")</f>
        <v>Andhra Pradesh</v>
      </c>
      <c r="E147" s="7" t="str">
        <f>IFERROR(VLOOKUP(A147,'Lookup Table'!D146:H646,3),"Not Available")</f>
        <v>South</v>
      </c>
      <c r="F147" s="8" t="str">
        <f>INDEX('Lookup Table'!A146:H646,2,MATCH("City",'Lookup Table'!$A$1:$H$1,0))</f>
        <v>Raniganj</v>
      </c>
      <c r="G147" s="9" t="str">
        <f>_xlfn.XLOOKUP(A147,'Lookup Table'!D:D,'Lookup Table'!C:C)</f>
        <v>Raniganj</v>
      </c>
      <c r="H147" s="10"/>
      <c r="I147" s="8" t="str">
        <f>IFERROR(_xlfn.XLOOKUP(A147,'Lookup Table'!D:D,'Lookup Table'!A:A),"Not Value")</f>
        <v>Male</v>
      </c>
      <c r="J147" s="8"/>
      <c r="K147" s="8"/>
      <c r="L147" s="8"/>
      <c r="M147" s="1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6">
        <v>133441</v>
      </c>
      <c r="B148" s="6" t="s">
        <v>226</v>
      </c>
      <c r="C148" s="6" t="s">
        <v>227</v>
      </c>
      <c r="D148" s="7" t="str">
        <f>IFERROR(VLOOKUP(A148,'Lookup Table'!D147:H647,2),"Not Available")</f>
        <v>Andhra Pradesh</v>
      </c>
      <c r="E148" s="7" t="str">
        <f>IFERROR(VLOOKUP(A148,'Lookup Table'!D147:H647,3),"Not Available")</f>
        <v>South</v>
      </c>
      <c r="F148" s="8" t="str">
        <f>INDEX('Lookup Table'!A147:H647,2,MATCH("City",'Lookup Table'!$A$1:$H$1,0))</f>
        <v>Vijayawada</v>
      </c>
      <c r="G148" s="9" t="str">
        <f>_xlfn.XLOOKUP(A148,'Lookup Table'!D:D,'Lookup Table'!C:C)</f>
        <v>Vijayawada</v>
      </c>
      <c r="H148" s="10"/>
      <c r="I148" s="8" t="str">
        <f>IFERROR(_xlfn.XLOOKUP(A148,'Lookup Table'!D:D,'Lookup Table'!A:A),"Not Value")</f>
        <v>Male</v>
      </c>
      <c r="J148" s="8"/>
      <c r="K148" s="8"/>
      <c r="L148" s="8"/>
      <c r="M148" s="1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6">
        <v>128016</v>
      </c>
      <c r="B149" s="6" t="s">
        <v>228</v>
      </c>
      <c r="C149" s="6" t="s">
        <v>229</v>
      </c>
      <c r="D149" s="7" t="str">
        <f>IFERROR(VLOOKUP(A149,'Lookup Table'!D148:H648,2),"Not Available")</f>
        <v>Gujarat</v>
      </c>
      <c r="E149" s="7" t="str">
        <f>IFERROR(VLOOKUP(A149,'Lookup Table'!D148:H648,3),"Not Available")</f>
        <v>West</v>
      </c>
      <c r="F149" s="8" t="str">
        <f>INDEX('Lookup Table'!A148:H648,2,MATCH("City",'Lookup Table'!$A$1:$H$1,0))</f>
        <v>Bhavnagar</v>
      </c>
      <c r="G149" s="9" t="str">
        <f>_xlfn.XLOOKUP(A149,'Lookup Table'!D:D,'Lookup Table'!C:C)</f>
        <v>Bhavnagar</v>
      </c>
      <c r="H149" s="10"/>
      <c r="I149" s="8" t="str">
        <f>IFERROR(_xlfn.XLOOKUP(A149,'Lookup Table'!D:D,'Lookup Table'!A:A),"Not Value")</f>
        <v>Male</v>
      </c>
      <c r="J149" s="8"/>
      <c r="K149" s="8"/>
      <c r="L149" s="8"/>
      <c r="M149" s="1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6">
        <v>128577</v>
      </c>
      <c r="B150" s="6" t="s">
        <v>230</v>
      </c>
      <c r="C150" s="6" t="s">
        <v>231</v>
      </c>
      <c r="D150" s="7" t="str">
        <f>IFERROR(VLOOKUP(A150,'Lookup Table'!D149:H649,2),"Not Available")</f>
        <v>Gujarat</v>
      </c>
      <c r="E150" s="7" t="str">
        <f>IFERROR(VLOOKUP(A150,'Lookup Table'!D149:H649,3),"Not Available")</f>
        <v>West</v>
      </c>
      <c r="F150" s="8" t="str">
        <f>INDEX('Lookup Table'!A149:H649,2,MATCH("City",'Lookup Table'!$A$1:$H$1,0))</f>
        <v>Belgaum</v>
      </c>
      <c r="G150" s="9" t="str">
        <f>_xlfn.XLOOKUP(A150,'Lookup Table'!D:D,'Lookup Table'!C:C)</f>
        <v>Belgaum</v>
      </c>
      <c r="H150" s="10"/>
      <c r="I150" s="8" t="str">
        <f>IFERROR(_xlfn.XLOOKUP(A150,'Lookup Table'!D:D,'Lookup Table'!A:A),"Not Value")</f>
        <v>Female</v>
      </c>
      <c r="J150" s="8"/>
      <c r="K150" s="8"/>
      <c r="L150" s="8"/>
      <c r="M150" s="1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6">
        <v>21960</v>
      </c>
      <c r="B151" s="6" t="s">
        <v>232</v>
      </c>
      <c r="C151" s="6" t="s">
        <v>233</v>
      </c>
      <c r="D151" s="7" t="str">
        <f>IFERROR(VLOOKUP(A151,'Lookup Table'!D150:H650,2),"Not Available")</f>
        <v>Not Available</v>
      </c>
      <c r="E151" s="7" t="str">
        <f>IFERROR(VLOOKUP(A151,'Lookup Table'!D150:H650,3),"Not Available")</f>
        <v>Not Available</v>
      </c>
      <c r="F151" s="8" t="str">
        <f>INDEX('Lookup Table'!A150:H650,2,MATCH("City",'Lookup Table'!$A$1:$H$1,0))</f>
        <v>Shillong</v>
      </c>
      <c r="G151" s="9" t="str">
        <f>_xlfn.XLOOKUP(A151,'Lookup Table'!D:D,'Lookup Table'!C:C)</f>
        <v>Shillong</v>
      </c>
      <c r="H151" s="10"/>
      <c r="I151" s="8" t="str">
        <f>IFERROR(_xlfn.XLOOKUP(A151,'Lookup Table'!D:D,'Lookup Table'!A:A),"Not Value")</f>
        <v>Female</v>
      </c>
      <c r="J151" s="8"/>
      <c r="K151" s="8"/>
      <c r="L151" s="8"/>
      <c r="M151" s="1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6">
        <v>25925</v>
      </c>
      <c r="B152" s="6" t="s">
        <v>234</v>
      </c>
      <c r="C152" s="6" t="s">
        <v>235</v>
      </c>
      <c r="D152" s="7" t="str">
        <f>IFERROR(VLOOKUP(A152,'Lookup Table'!D151:H651,2),"Not Available")</f>
        <v>Andhra Pradesh</v>
      </c>
      <c r="E152" s="7" t="str">
        <f>IFERROR(VLOOKUP(A152,'Lookup Table'!D151:H651,3),"Not Available")</f>
        <v>South</v>
      </c>
      <c r="F152" s="8" t="str">
        <f>INDEX('Lookup Table'!A151:H651,2,MATCH("City",'Lookup Table'!$A$1:$H$1,0))</f>
        <v>Agra</v>
      </c>
      <c r="G152" s="9" t="str">
        <f>_xlfn.XLOOKUP(A152,'Lookup Table'!D:D,'Lookup Table'!C:C)</f>
        <v>Agra</v>
      </c>
      <c r="H152" s="10"/>
      <c r="I152" s="8" t="str">
        <f>IFERROR(_xlfn.XLOOKUP(A152,'Lookup Table'!D:D,'Lookup Table'!A:A),"Not Value")</f>
        <v>Male</v>
      </c>
      <c r="J152" s="8"/>
      <c r="K152" s="8"/>
      <c r="L152" s="8"/>
      <c r="M152" s="1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6">
        <v>21509</v>
      </c>
      <c r="B153" s="6" t="s">
        <v>236</v>
      </c>
      <c r="C153" s="6" t="s">
        <v>237</v>
      </c>
      <c r="D153" s="7" t="str">
        <f>IFERROR(VLOOKUP(A153,'Lookup Table'!D152:H652,2),"Not Available")</f>
        <v>Karnataka</v>
      </c>
      <c r="E153" s="7" t="str">
        <f>IFERROR(VLOOKUP(A153,'Lookup Table'!D152:H652,3),"Not Available")</f>
        <v>South</v>
      </c>
      <c r="F153" s="8" t="str">
        <f>INDEX('Lookup Table'!A152:H652,2,MATCH("City",'Lookup Table'!$A$1:$H$1,0))</f>
        <v>Bharuch</v>
      </c>
      <c r="G153" s="9" t="str">
        <f>_xlfn.XLOOKUP(A153,'Lookup Table'!D:D,'Lookup Table'!C:C)</f>
        <v>Bharuch</v>
      </c>
      <c r="H153" s="10"/>
      <c r="I153" s="8" t="str">
        <f>IFERROR(_xlfn.XLOOKUP(A153,'Lookup Table'!D:D,'Lookup Table'!A:A),"Not Value")</f>
        <v>Female</v>
      </c>
      <c r="J153" s="8"/>
      <c r="K153" s="8"/>
      <c r="L153" s="8"/>
      <c r="M153" s="1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6">
        <v>20507</v>
      </c>
      <c r="B154" s="6" t="s">
        <v>238</v>
      </c>
      <c r="C154" s="6" t="s">
        <v>239</v>
      </c>
      <c r="D154" s="7" t="str">
        <f>IFERROR(VLOOKUP(A154,'Lookup Table'!D153:H653,2),"Not Available")</f>
        <v>Not Available</v>
      </c>
      <c r="E154" s="7" t="str">
        <f>IFERROR(VLOOKUP(A154,'Lookup Table'!D153:H653,3),"Not Available")</f>
        <v>Not Available</v>
      </c>
      <c r="F154" s="8" t="str">
        <f>INDEX('Lookup Table'!A153:H653,2,MATCH("City",'Lookup Table'!$A$1:$H$1,0))</f>
        <v>Vijayawada</v>
      </c>
      <c r="G154" s="9" t="str">
        <f>_xlfn.XLOOKUP(A154,'Lookup Table'!D:D,'Lookup Table'!C:C)</f>
        <v>Vijayawada</v>
      </c>
      <c r="H154" s="10"/>
      <c r="I154" s="8" t="str">
        <f>IFERROR(_xlfn.XLOOKUP(A154,'Lookup Table'!D:D,'Lookup Table'!A:A),"Not Value")</f>
        <v>Male</v>
      </c>
      <c r="J154" s="8"/>
      <c r="K154" s="8"/>
      <c r="L154" s="8"/>
      <c r="M154" s="1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6">
        <v>23736</v>
      </c>
      <c r="B155" s="6" t="s">
        <v>240</v>
      </c>
      <c r="C155" s="6" t="s">
        <v>241</v>
      </c>
      <c r="D155" s="7" t="str">
        <f>IFERROR(VLOOKUP(A155,'Lookup Table'!D154:H654,2),"Not Available")</f>
        <v>Andhra Pradesh</v>
      </c>
      <c r="E155" s="7" t="str">
        <f>IFERROR(VLOOKUP(A155,'Lookup Table'!D154:H654,3),"Not Available")</f>
        <v>South</v>
      </c>
      <c r="F155" s="8" t="str">
        <f>INDEX('Lookup Table'!A154:H654,2,MATCH("City",'Lookup Table'!$A$1:$H$1,0))</f>
        <v>Podili</v>
      </c>
      <c r="G155" s="9" t="str">
        <f>_xlfn.XLOOKUP(A155,'Lookup Table'!D:D,'Lookup Table'!C:C)</f>
        <v>Podili</v>
      </c>
      <c r="H155" s="10"/>
      <c r="I155" s="8" t="str">
        <f>IFERROR(_xlfn.XLOOKUP(A155,'Lookup Table'!D:D,'Lookup Table'!A:A),"Not Value")</f>
        <v>Male</v>
      </c>
      <c r="J155" s="8"/>
      <c r="K155" s="8"/>
      <c r="L155" s="8"/>
      <c r="M155" s="1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6">
        <v>121525</v>
      </c>
      <c r="B156" s="6" t="s">
        <v>242</v>
      </c>
      <c r="C156" s="6" t="s">
        <v>243</v>
      </c>
      <c r="D156" s="7" t="str">
        <f>IFERROR(VLOOKUP(A156,'Lookup Table'!D155:H655,2),"Not Available")</f>
        <v>Gujarat</v>
      </c>
      <c r="E156" s="7" t="str">
        <f>IFERROR(VLOOKUP(A156,'Lookup Table'!D155:H655,3),"Not Available")</f>
        <v>West</v>
      </c>
      <c r="F156" s="8" t="str">
        <f>INDEX('Lookup Table'!A155:H655,2,MATCH("City",'Lookup Table'!$A$1:$H$1,0))</f>
        <v>Alur</v>
      </c>
      <c r="G156" s="9" t="str">
        <f>_xlfn.XLOOKUP(A156,'Lookup Table'!D:D,'Lookup Table'!C:C)</f>
        <v>Alur</v>
      </c>
      <c r="H156" s="10"/>
      <c r="I156" s="8" t="str">
        <f>IFERROR(_xlfn.XLOOKUP(A156,'Lookup Table'!D:D,'Lookup Table'!A:A),"Not Value")</f>
        <v>Male</v>
      </c>
      <c r="J156" s="8"/>
      <c r="K156" s="8"/>
      <c r="L156" s="8"/>
      <c r="M156" s="1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6">
        <v>124685</v>
      </c>
      <c r="B157" s="6" t="s">
        <v>244</v>
      </c>
      <c r="C157" s="6" t="s">
        <v>245</v>
      </c>
      <c r="D157" s="7" t="str">
        <f>IFERROR(VLOOKUP(A157,'Lookup Table'!D156:H656,2),"Not Available")</f>
        <v>West Bengal</v>
      </c>
      <c r="E157" s="7" t="str">
        <f>IFERROR(VLOOKUP(A157,'Lookup Table'!D156:H656,3),"Not Available")</f>
        <v>East</v>
      </c>
      <c r="F157" s="8" t="str">
        <f>INDEX('Lookup Table'!A156:H656,2,MATCH("City",'Lookup Table'!$A$1:$H$1,0))</f>
        <v>Belgaum</v>
      </c>
      <c r="G157" s="9" t="str">
        <f>_xlfn.XLOOKUP(A157,'Lookup Table'!D:D,'Lookup Table'!C:C)</f>
        <v>Belgaum</v>
      </c>
      <c r="H157" s="10"/>
      <c r="I157" s="8" t="str">
        <f>IFERROR(_xlfn.XLOOKUP(A157,'Lookup Table'!D:D,'Lookup Table'!A:A),"Not Value")</f>
        <v>Male</v>
      </c>
      <c r="J157" s="8"/>
      <c r="K157" s="8"/>
      <c r="L157" s="8"/>
      <c r="M157" s="1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6">
        <v>120830</v>
      </c>
      <c r="B158" s="6" t="s">
        <v>246</v>
      </c>
      <c r="C158" s="6" t="s">
        <v>247</v>
      </c>
      <c r="D158" s="7" t="str">
        <f>IFERROR(VLOOKUP(A158,'Lookup Table'!D157:H657,2),"Not Available")</f>
        <v>Gujarat</v>
      </c>
      <c r="E158" s="7" t="str">
        <f>IFERROR(VLOOKUP(A158,'Lookup Table'!D157:H657,3),"Not Available")</f>
        <v>West</v>
      </c>
      <c r="F158" s="8" t="str">
        <f>INDEX('Lookup Table'!A157:H657,2,MATCH("City",'Lookup Table'!$A$1:$H$1,0))</f>
        <v>Aurangabad</v>
      </c>
      <c r="G158" s="9" t="str">
        <f>_xlfn.XLOOKUP(A158,'Lookup Table'!D:D,'Lookup Table'!C:C)</f>
        <v>Aurangabad</v>
      </c>
      <c r="H158" s="10"/>
      <c r="I158" s="8" t="str">
        <f>IFERROR(_xlfn.XLOOKUP(A158,'Lookup Table'!D:D,'Lookup Table'!A:A),"Not Value")</f>
        <v>Male</v>
      </c>
      <c r="J158" s="8"/>
      <c r="K158" s="8"/>
      <c r="L158" s="8"/>
      <c r="M158" s="1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6">
        <v>26313</v>
      </c>
      <c r="B159" s="6" t="s">
        <v>248</v>
      </c>
      <c r="C159" s="6" t="s">
        <v>152</v>
      </c>
      <c r="D159" s="7" t="str">
        <f>IFERROR(VLOOKUP(A159,'Lookup Table'!D158:H658,2),"Not Available")</f>
        <v>Maharashtra</v>
      </c>
      <c r="E159" s="7" t="str">
        <f>IFERROR(VLOOKUP(A159,'Lookup Table'!D158:H658,3),"Not Available")</f>
        <v>West</v>
      </c>
      <c r="F159" s="8" t="str">
        <f>INDEX('Lookup Table'!A158:H658,2,MATCH("City",'Lookup Table'!$A$1:$H$1,0))</f>
        <v>Ajmer</v>
      </c>
      <c r="G159" s="9" t="str">
        <f>_xlfn.XLOOKUP(A159,'Lookup Table'!D:D,'Lookup Table'!C:C)</f>
        <v>Ajmer</v>
      </c>
      <c r="H159" s="10"/>
      <c r="I159" s="8" t="str">
        <f>IFERROR(_xlfn.XLOOKUP(A159,'Lookup Table'!D:D,'Lookup Table'!A:A),"Not Value")</f>
        <v>Male</v>
      </c>
      <c r="J159" s="8"/>
      <c r="K159" s="8"/>
      <c r="L159" s="8"/>
      <c r="M159" s="1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6">
        <v>47952</v>
      </c>
      <c r="B160" s="6" t="s">
        <v>249</v>
      </c>
      <c r="C160" s="6" t="s">
        <v>250</v>
      </c>
      <c r="D160" s="7" t="str">
        <f>IFERROR(VLOOKUP(A160,'Lookup Table'!D159:H659,2),"Not Available")</f>
        <v>Andhra Pradesh</v>
      </c>
      <c r="E160" s="7" t="str">
        <f>IFERROR(VLOOKUP(A160,'Lookup Table'!D159:H659,3),"Not Available")</f>
        <v>South</v>
      </c>
      <c r="F160" s="8" t="str">
        <f>INDEX('Lookup Table'!A159:H659,2,MATCH("City",'Lookup Table'!$A$1:$H$1,0))</f>
        <v>Kolkata</v>
      </c>
      <c r="G160" s="9" t="str">
        <f>_xlfn.XLOOKUP(A160,'Lookup Table'!D:D,'Lookup Table'!C:C)</f>
        <v>Kolkata</v>
      </c>
      <c r="H160" s="10"/>
      <c r="I160" s="8" t="str">
        <f>IFERROR(_xlfn.XLOOKUP(A160,'Lookup Table'!D:D,'Lookup Table'!A:A),"Not Value")</f>
        <v>Male</v>
      </c>
      <c r="J160" s="8"/>
      <c r="K160" s="8"/>
      <c r="L160" s="8"/>
      <c r="M160" s="1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6">
        <v>20928</v>
      </c>
      <c r="B161" s="6" t="s">
        <v>251</v>
      </c>
      <c r="C161" s="6" t="s">
        <v>252</v>
      </c>
      <c r="D161" s="7" t="str">
        <f>IFERROR(VLOOKUP(A161,'Lookup Table'!D160:H660,2),"Not Available")</f>
        <v>Kerala</v>
      </c>
      <c r="E161" s="7" t="str">
        <f>IFERROR(VLOOKUP(A161,'Lookup Table'!D160:H660,3),"Not Available")</f>
        <v>South</v>
      </c>
      <c r="F161" s="8" t="str">
        <f>INDEX('Lookup Table'!A160:H660,2,MATCH("City",'Lookup Table'!$A$1:$H$1,0))</f>
        <v>Siliguri</v>
      </c>
      <c r="G161" s="9" t="str">
        <f>_xlfn.XLOOKUP(A161,'Lookup Table'!D:D,'Lookup Table'!C:C)</f>
        <v>Siliguri</v>
      </c>
      <c r="H161" s="10"/>
      <c r="I161" s="8" t="str">
        <f>IFERROR(_xlfn.XLOOKUP(A161,'Lookup Table'!D:D,'Lookup Table'!A:A),"Not Value")</f>
        <v>Female</v>
      </c>
      <c r="J161" s="8"/>
      <c r="K161" s="8"/>
      <c r="L161" s="8"/>
      <c r="M161" s="1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6">
        <v>21854</v>
      </c>
      <c r="B162" s="6" t="s">
        <v>251</v>
      </c>
      <c r="C162" s="6" t="s">
        <v>253</v>
      </c>
      <c r="D162" s="7" t="str">
        <f>IFERROR(VLOOKUP(A162,'Lookup Table'!D161:H661,2),"Not Available")</f>
        <v>Andhra Pradesh</v>
      </c>
      <c r="E162" s="7" t="str">
        <f>IFERROR(VLOOKUP(A162,'Lookup Table'!D161:H661,3),"Not Available")</f>
        <v>South</v>
      </c>
      <c r="F162" s="8" t="str">
        <f>INDEX('Lookup Table'!A161:H661,2,MATCH("City",'Lookup Table'!$A$1:$H$1,0))</f>
        <v>Hyderabad</v>
      </c>
      <c r="G162" s="9" t="str">
        <f>_xlfn.XLOOKUP(A162,'Lookup Table'!D:D,'Lookup Table'!C:C)</f>
        <v>Hyderabad</v>
      </c>
      <c r="H162" s="10"/>
      <c r="I162" s="8" t="str">
        <f>IFERROR(_xlfn.XLOOKUP(A162,'Lookup Table'!D:D,'Lookup Table'!A:A),"Not Value")</f>
        <v>Female</v>
      </c>
      <c r="J162" s="8"/>
      <c r="K162" s="8"/>
      <c r="L162" s="8"/>
      <c r="M162" s="1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6">
        <v>20646</v>
      </c>
      <c r="B163" s="6" t="s">
        <v>254</v>
      </c>
      <c r="C163" s="6" t="s">
        <v>255</v>
      </c>
      <c r="D163" s="7" t="str">
        <f>IFERROR(VLOOKUP(A163,'Lookup Table'!D162:H662,2),"Not Available")</f>
        <v>Not Available</v>
      </c>
      <c r="E163" s="7" t="str">
        <f>IFERROR(VLOOKUP(A163,'Lookup Table'!D162:H662,3),"Not Available")</f>
        <v>Not Available</v>
      </c>
      <c r="F163" s="8" t="str">
        <f>INDEX('Lookup Table'!A162:H662,2,MATCH("City",'Lookup Table'!$A$1:$H$1,0))</f>
        <v>Kolkata</v>
      </c>
      <c r="G163" s="9" t="str">
        <f>_xlfn.XLOOKUP(A163,'Lookup Table'!D:D,'Lookup Table'!C:C)</f>
        <v>Kolkata</v>
      </c>
      <c r="H163" s="10"/>
      <c r="I163" s="8" t="str">
        <f>IFERROR(_xlfn.XLOOKUP(A163,'Lookup Table'!D:D,'Lookup Table'!A:A),"Not Value")</f>
        <v>Male</v>
      </c>
      <c r="J163" s="8"/>
      <c r="K163" s="8"/>
      <c r="L163" s="8"/>
      <c r="M163" s="1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6">
        <v>130329</v>
      </c>
      <c r="B164" s="6" t="s">
        <v>256</v>
      </c>
      <c r="C164" s="6" t="s">
        <v>257</v>
      </c>
      <c r="D164" s="7" t="str">
        <f>IFERROR(VLOOKUP(A164,'Lookup Table'!D163:H663,2),"Not Available")</f>
        <v>Gujarat</v>
      </c>
      <c r="E164" s="7" t="str">
        <f>IFERROR(VLOOKUP(A164,'Lookup Table'!D163:H663,3),"Not Available")</f>
        <v>West</v>
      </c>
      <c r="F164" s="8" t="str">
        <f>INDEX('Lookup Table'!A163:H663,2,MATCH("City",'Lookup Table'!$A$1:$H$1,0))</f>
        <v>Petlad</v>
      </c>
      <c r="G164" s="9" t="str">
        <f>_xlfn.XLOOKUP(A164,'Lookup Table'!D:D,'Lookup Table'!C:C)</f>
        <v>Petlad</v>
      </c>
      <c r="H164" s="10"/>
      <c r="I164" s="8" t="str">
        <f>IFERROR(_xlfn.XLOOKUP(A164,'Lookup Table'!D:D,'Lookup Table'!A:A),"Not Value")</f>
        <v>Male</v>
      </c>
      <c r="J164" s="8"/>
      <c r="K164" s="8"/>
      <c r="L164" s="8"/>
      <c r="M164" s="1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6">
        <v>22396</v>
      </c>
      <c r="B165" s="6" t="s">
        <v>258</v>
      </c>
      <c r="C165" s="6" t="s">
        <v>157</v>
      </c>
      <c r="D165" s="7" t="str">
        <f>IFERROR(VLOOKUP(A165,'Lookup Table'!D164:H664,2),"Not Available")</f>
        <v>Tamilnadu</v>
      </c>
      <c r="E165" s="7" t="str">
        <f>IFERROR(VLOOKUP(A165,'Lookup Table'!D164:H664,3),"Not Available")</f>
        <v>South</v>
      </c>
      <c r="F165" s="8" t="str">
        <f>INDEX('Lookup Table'!A164:H664,2,MATCH("City",'Lookup Table'!$A$1:$H$1,0))</f>
        <v>Porbandar</v>
      </c>
      <c r="G165" s="9" t="str">
        <f>_xlfn.XLOOKUP(A165,'Lookup Table'!D:D,'Lookup Table'!C:C)</f>
        <v>Porbandar</v>
      </c>
      <c r="H165" s="10"/>
      <c r="I165" s="8" t="str">
        <f>IFERROR(_xlfn.XLOOKUP(A165,'Lookup Table'!D:D,'Lookup Table'!A:A),"Not Value")</f>
        <v>Male</v>
      </c>
      <c r="J165" s="8"/>
      <c r="K165" s="8"/>
      <c r="L165" s="8"/>
      <c r="M165" s="1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6">
        <v>24603</v>
      </c>
      <c r="B166" s="6" t="s">
        <v>259</v>
      </c>
      <c r="C166" s="6" t="s">
        <v>63</v>
      </c>
      <c r="D166" s="7" t="str">
        <f>IFERROR(VLOOKUP(A166,'Lookup Table'!D165:H665,2),"Not Available")</f>
        <v>Tamilnadu</v>
      </c>
      <c r="E166" s="7" t="str">
        <f>IFERROR(VLOOKUP(A166,'Lookup Table'!D165:H665,3),"Not Available")</f>
        <v>South</v>
      </c>
      <c r="F166" s="8" t="str">
        <f>INDEX('Lookup Table'!A165:H665,2,MATCH("City",'Lookup Table'!$A$1:$H$1,0))</f>
        <v>Visakhapatnam</v>
      </c>
      <c r="G166" s="9" t="str">
        <f>_xlfn.XLOOKUP(A166,'Lookup Table'!D:D,'Lookup Table'!C:C)</f>
        <v>Visakhapatnam</v>
      </c>
      <c r="H166" s="10"/>
      <c r="I166" s="8" t="str">
        <f>IFERROR(_xlfn.XLOOKUP(A166,'Lookup Table'!D:D,'Lookup Table'!A:A),"Not Value")</f>
        <v>Female</v>
      </c>
      <c r="J166" s="8"/>
      <c r="K166" s="8"/>
      <c r="L166" s="8"/>
      <c r="M166" s="1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6">
        <v>21211</v>
      </c>
      <c r="B167" s="6" t="s">
        <v>260</v>
      </c>
      <c r="C167" s="6" t="s">
        <v>261</v>
      </c>
      <c r="D167" s="7" t="str">
        <f>IFERROR(VLOOKUP(A167,'Lookup Table'!D166:H666,2),"Not Available")</f>
        <v>Tamilnadu</v>
      </c>
      <c r="E167" s="7" t="str">
        <f>IFERROR(VLOOKUP(A167,'Lookup Table'!D166:H666,3),"Not Available")</f>
        <v>South</v>
      </c>
      <c r="F167" s="8" t="str">
        <f>INDEX('Lookup Table'!A166:H666,2,MATCH("City",'Lookup Table'!$A$1:$H$1,0))</f>
        <v>Visakhapatnam</v>
      </c>
      <c r="G167" s="9" t="str">
        <f>_xlfn.XLOOKUP(A167,'Lookup Table'!D:D,'Lookup Table'!C:C)</f>
        <v>Visakhapatnam</v>
      </c>
      <c r="H167" s="10"/>
      <c r="I167" s="8" t="str">
        <f>IFERROR(_xlfn.XLOOKUP(A167,'Lookup Table'!D:D,'Lookup Table'!A:A),"Not Value")</f>
        <v>Female</v>
      </c>
      <c r="J167" s="8"/>
      <c r="K167" s="8"/>
      <c r="L167" s="8"/>
      <c r="M167" s="1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6">
        <v>136940</v>
      </c>
      <c r="B168" s="6" t="s">
        <v>259</v>
      </c>
      <c r="C168" s="6" t="s">
        <v>262</v>
      </c>
      <c r="D168" s="7" t="str">
        <f>IFERROR(VLOOKUP(A168,'Lookup Table'!D167:H667,2),"Not Available")</f>
        <v>Andhra Pradesh</v>
      </c>
      <c r="E168" s="7" t="str">
        <f>IFERROR(VLOOKUP(A168,'Lookup Table'!D167:H667,3),"Not Available")</f>
        <v>South</v>
      </c>
      <c r="F168" s="8" t="str">
        <f>INDEX('Lookup Table'!A167:H667,2,MATCH("City",'Lookup Table'!$A$1:$H$1,0))</f>
        <v>Lonavala</v>
      </c>
      <c r="G168" s="9" t="str">
        <f>_xlfn.XLOOKUP(A168,'Lookup Table'!D:D,'Lookup Table'!C:C)</f>
        <v>Lonavala</v>
      </c>
      <c r="H168" s="10"/>
      <c r="I168" s="8" t="str">
        <f>IFERROR(_xlfn.XLOOKUP(A168,'Lookup Table'!D:D,'Lookup Table'!A:A),"Not Value")</f>
        <v>Male</v>
      </c>
      <c r="J168" s="8"/>
      <c r="K168" s="8"/>
      <c r="L168" s="8"/>
      <c r="M168" s="1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6">
        <v>21274</v>
      </c>
      <c r="B169" s="6" t="s">
        <v>259</v>
      </c>
      <c r="C169" s="6" t="s">
        <v>42</v>
      </c>
      <c r="D169" s="7" t="str">
        <f>IFERROR(VLOOKUP(A169,'Lookup Table'!D168:H668,2),"Not Available")</f>
        <v>Andhra Pradesh</v>
      </c>
      <c r="E169" s="7" t="str">
        <f>IFERROR(VLOOKUP(A169,'Lookup Table'!D168:H668,3),"Not Available")</f>
        <v>South</v>
      </c>
      <c r="F169" s="8" t="str">
        <f>INDEX('Lookup Table'!A168:H668,2,MATCH("City",'Lookup Table'!$A$1:$H$1,0))</f>
        <v>Chennai</v>
      </c>
      <c r="G169" s="9" t="str">
        <f>_xlfn.XLOOKUP(A169,'Lookup Table'!D:D,'Lookup Table'!C:C)</f>
        <v>Chennai</v>
      </c>
      <c r="H169" s="10"/>
      <c r="I169" s="8" t="str">
        <f>IFERROR(_xlfn.XLOOKUP(A169,'Lookup Table'!D:D,'Lookup Table'!A:A),"Not Value")</f>
        <v>Female</v>
      </c>
      <c r="J169" s="8"/>
      <c r="K169" s="8"/>
      <c r="L169" s="8"/>
      <c r="M169" s="1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6">
        <v>20757</v>
      </c>
      <c r="B170" s="6" t="s">
        <v>263</v>
      </c>
      <c r="C170" s="6" t="s">
        <v>264</v>
      </c>
      <c r="D170" s="7" t="str">
        <f>IFERROR(VLOOKUP(A170,'Lookup Table'!D169:H669,2),"Not Available")</f>
        <v>Tamilnadu</v>
      </c>
      <c r="E170" s="7" t="str">
        <f>IFERROR(VLOOKUP(A170,'Lookup Table'!D169:H669,3),"Not Available")</f>
        <v>South</v>
      </c>
      <c r="F170" s="8" t="str">
        <f>INDEX('Lookup Table'!A169:H669,2,MATCH("City",'Lookup Table'!$A$1:$H$1,0))</f>
        <v>Belgaum</v>
      </c>
      <c r="G170" s="9" t="str">
        <f>_xlfn.XLOOKUP(A170,'Lookup Table'!D:D,'Lookup Table'!C:C)</f>
        <v>Belgaum</v>
      </c>
      <c r="H170" s="10"/>
      <c r="I170" s="8" t="str">
        <f>IFERROR(_xlfn.XLOOKUP(A170,'Lookup Table'!D:D,'Lookup Table'!A:A),"Not Value")</f>
        <v>Male</v>
      </c>
      <c r="J170" s="8"/>
      <c r="K170" s="8"/>
      <c r="L170" s="8"/>
      <c r="M170" s="1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6">
        <v>20965</v>
      </c>
      <c r="B171" s="6" t="s">
        <v>265</v>
      </c>
      <c r="C171" s="6" t="s">
        <v>266</v>
      </c>
      <c r="D171" s="7" t="str">
        <f>IFERROR(VLOOKUP(A171,'Lookup Table'!D170:H670,2),"Not Available")</f>
        <v>Tamilnadu</v>
      </c>
      <c r="E171" s="7" t="str">
        <f>IFERROR(VLOOKUP(A171,'Lookup Table'!D170:H670,3),"Not Available")</f>
        <v>South</v>
      </c>
      <c r="F171" s="8" t="str">
        <f>INDEX('Lookup Table'!A170:H670,2,MATCH("City",'Lookup Table'!$A$1:$H$1,0))</f>
        <v>Madurai</v>
      </c>
      <c r="G171" s="9" t="str">
        <f>_xlfn.XLOOKUP(A171,'Lookup Table'!D:D,'Lookup Table'!C:C)</f>
        <v>Madurai</v>
      </c>
      <c r="H171" s="10"/>
      <c r="I171" s="8" t="str">
        <f>IFERROR(_xlfn.XLOOKUP(A171,'Lookup Table'!D:D,'Lookup Table'!A:A),"Not Value")</f>
        <v>Male</v>
      </c>
      <c r="J171" s="8"/>
      <c r="K171" s="8"/>
      <c r="L171" s="8"/>
      <c r="M171" s="1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6">
        <v>22403</v>
      </c>
      <c r="B172" s="6" t="s">
        <v>267</v>
      </c>
      <c r="C172" s="6" t="s">
        <v>69</v>
      </c>
      <c r="D172" s="7" t="str">
        <f>IFERROR(VLOOKUP(A172,'Lookup Table'!D171:H671,2),"Not Available")</f>
        <v>Andhra Pradesh</v>
      </c>
      <c r="E172" s="7" t="str">
        <f>IFERROR(VLOOKUP(A172,'Lookup Table'!D171:H671,3),"Not Available")</f>
        <v>South</v>
      </c>
      <c r="F172" s="8" t="str">
        <f>INDEX('Lookup Table'!A171:H671,2,MATCH("City",'Lookup Table'!$A$1:$H$1,0))</f>
        <v>Chodavaram</v>
      </c>
      <c r="G172" s="9" t="str">
        <f>_xlfn.XLOOKUP(A172,'Lookup Table'!D:D,'Lookup Table'!C:C)</f>
        <v>Chodavaram</v>
      </c>
      <c r="H172" s="10"/>
      <c r="I172" s="8" t="str">
        <f>IFERROR(_xlfn.XLOOKUP(A172,'Lookup Table'!D:D,'Lookup Table'!A:A),"Not Value")</f>
        <v>Male</v>
      </c>
      <c r="J172" s="8"/>
      <c r="K172" s="8"/>
      <c r="L172" s="8"/>
      <c r="M172" s="1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6">
        <v>137765</v>
      </c>
      <c r="B173" s="6" t="s">
        <v>268</v>
      </c>
      <c r="C173" s="6" t="s">
        <v>269</v>
      </c>
      <c r="D173" s="7" t="str">
        <f>IFERROR(VLOOKUP(A173,'Lookup Table'!D172:H672,2),"Not Available")</f>
        <v>Andhra Pradesh</v>
      </c>
      <c r="E173" s="7" t="str">
        <f>IFERROR(VLOOKUP(A173,'Lookup Table'!D172:H672,3),"Not Available")</f>
        <v>South</v>
      </c>
      <c r="F173" s="8" t="str">
        <f>INDEX('Lookup Table'!A172:H672,2,MATCH("City",'Lookup Table'!$A$1:$H$1,0))</f>
        <v>Modasa</v>
      </c>
      <c r="G173" s="9" t="str">
        <f>_xlfn.XLOOKUP(A173,'Lookup Table'!D:D,'Lookup Table'!C:C)</f>
        <v>Modasa</v>
      </c>
      <c r="H173" s="10"/>
      <c r="I173" s="8" t="str">
        <f>IFERROR(_xlfn.XLOOKUP(A173,'Lookup Table'!D:D,'Lookup Table'!A:A),"Not Value")</f>
        <v>Male</v>
      </c>
      <c r="J173" s="8"/>
      <c r="K173" s="8"/>
      <c r="L173" s="8"/>
      <c r="M173" s="1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6">
        <v>129792</v>
      </c>
      <c r="B174" s="6" t="s">
        <v>248</v>
      </c>
      <c r="C174" s="6" t="s">
        <v>270</v>
      </c>
      <c r="D174" s="7" t="str">
        <f>IFERROR(VLOOKUP(A174,'Lookup Table'!D173:H673,2),"Not Available")</f>
        <v>Gujarat</v>
      </c>
      <c r="E174" s="7" t="str">
        <f>IFERROR(VLOOKUP(A174,'Lookup Table'!D173:H673,3),"Not Available")</f>
        <v>West</v>
      </c>
      <c r="F174" s="8" t="str">
        <f>INDEX('Lookup Table'!A173:H673,2,MATCH("City",'Lookup Table'!$A$1:$H$1,0))</f>
        <v>Mumbai</v>
      </c>
      <c r="G174" s="9" t="str">
        <f>_xlfn.XLOOKUP(A174,'Lookup Table'!D:D,'Lookup Table'!C:C)</f>
        <v>Mumbai</v>
      </c>
      <c r="H174" s="10"/>
      <c r="I174" s="8" t="str">
        <f>IFERROR(_xlfn.XLOOKUP(A174,'Lookup Table'!D:D,'Lookup Table'!A:A),"Not Value")</f>
        <v>Male</v>
      </c>
      <c r="J174" s="8"/>
      <c r="K174" s="8"/>
      <c r="L174" s="8"/>
      <c r="M174" s="1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6">
        <v>137115</v>
      </c>
      <c r="B175" s="6" t="s">
        <v>259</v>
      </c>
      <c r="C175" s="6" t="s">
        <v>271</v>
      </c>
      <c r="D175" s="7" t="str">
        <f>IFERROR(VLOOKUP(A175,'Lookup Table'!D174:H674,2),"Not Available")</f>
        <v>Andhra Pradesh</v>
      </c>
      <c r="E175" s="7" t="str">
        <f>IFERROR(VLOOKUP(A175,'Lookup Table'!D174:H674,3),"Not Available")</f>
        <v>South</v>
      </c>
      <c r="F175" s="8" t="str">
        <f>INDEX('Lookup Table'!A174:H674,2,MATCH("City",'Lookup Table'!$A$1:$H$1,0))</f>
        <v>Solapur</v>
      </c>
      <c r="G175" s="9" t="str">
        <f>_xlfn.XLOOKUP(A175,'Lookup Table'!D:D,'Lookup Table'!C:C)</f>
        <v>Solapur</v>
      </c>
      <c r="H175" s="10"/>
      <c r="I175" s="8" t="str">
        <f>IFERROR(_xlfn.XLOOKUP(A175,'Lookup Table'!D:D,'Lookup Table'!A:A),"Not Value")</f>
        <v>Female</v>
      </c>
      <c r="J175" s="8"/>
      <c r="K175" s="8"/>
      <c r="L175" s="8"/>
      <c r="M175" s="1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6">
        <v>26523</v>
      </c>
      <c r="B176" s="6" t="s">
        <v>259</v>
      </c>
      <c r="C176" s="6" t="s">
        <v>271</v>
      </c>
      <c r="D176" s="7" t="str">
        <f>IFERROR(VLOOKUP(A176,'Lookup Table'!D175:H675,2),"Not Available")</f>
        <v>Uttar Pradesh</v>
      </c>
      <c r="E176" s="7" t="str">
        <f>IFERROR(VLOOKUP(A176,'Lookup Table'!D175:H675,3),"Not Available")</f>
        <v>North</v>
      </c>
      <c r="F176" s="8" t="str">
        <f>INDEX('Lookup Table'!A175:H675,2,MATCH("City",'Lookup Table'!$A$1:$H$1,0))</f>
        <v>Vijayawada</v>
      </c>
      <c r="G176" s="9" t="str">
        <f>_xlfn.XLOOKUP(A176,'Lookup Table'!D:D,'Lookup Table'!C:C)</f>
        <v>Vijayawada</v>
      </c>
      <c r="H176" s="10"/>
      <c r="I176" s="8" t="str">
        <f>IFERROR(_xlfn.XLOOKUP(A176,'Lookup Table'!D:D,'Lookup Table'!A:A),"Not Value")</f>
        <v>Male</v>
      </c>
      <c r="J176" s="8"/>
      <c r="K176" s="8"/>
      <c r="L176" s="8"/>
      <c r="M176" s="1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6">
        <v>140383</v>
      </c>
      <c r="B177" s="6" t="s">
        <v>272</v>
      </c>
      <c r="C177" s="6" t="s">
        <v>273</v>
      </c>
      <c r="D177" s="7" t="str">
        <f>IFERROR(VLOOKUP(A177,'Lookup Table'!D176:H676,2),"Not Available")</f>
        <v>Andhra Pradesh</v>
      </c>
      <c r="E177" s="7" t="str">
        <f>IFERROR(VLOOKUP(A177,'Lookup Table'!D176:H676,3),"Not Available")</f>
        <v>South</v>
      </c>
      <c r="F177" s="8" t="str">
        <f>INDEX('Lookup Table'!A176:H676,2,MATCH("City",'Lookup Table'!$A$1:$H$1,0))</f>
        <v>Bobbili</v>
      </c>
      <c r="G177" s="9" t="str">
        <f>_xlfn.XLOOKUP(A177,'Lookup Table'!D:D,'Lookup Table'!C:C)</f>
        <v>Bobbili</v>
      </c>
      <c r="H177" s="10"/>
      <c r="I177" s="8" t="str">
        <f>IFERROR(_xlfn.XLOOKUP(A177,'Lookup Table'!D:D,'Lookup Table'!A:A),"Not Value")</f>
        <v>Female</v>
      </c>
      <c r="J177" s="8"/>
      <c r="K177" s="8"/>
      <c r="L177" s="8"/>
      <c r="M177" s="1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6">
        <v>125074</v>
      </c>
      <c r="B178" s="6" t="s">
        <v>274</v>
      </c>
      <c r="C178" s="6" t="s">
        <v>275</v>
      </c>
      <c r="D178" s="7" t="str">
        <f>IFERROR(VLOOKUP(A178,'Lookup Table'!D177:H677,2),"Not Available")</f>
        <v>Andhra Pradesh</v>
      </c>
      <c r="E178" s="7" t="str">
        <f>IFERROR(VLOOKUP(A178,'Lookup Table'!D177:H677,3),"Not Available")</f>
        <v>South</v>
      </c>
      <c r="F178" s="8" t="str">
        <f>INDEX('Lookup Table'!A177:H677,2,MATCH("City",'Lookup Table'!$A$1:$H$1,0))</f>
        <v>Podili</v>
      </c>
      <c r="G178" s="9" t="str">
        <f>_xlfn.XLOOKUP(A178,'Lookup Table'!D:D,'Lookup Table'!C:C)</f>
        <v>Podili</v>
      </c>
      <c r="H178" s="10"/>
      <c r="I178" s="8" t="str">
        <f>IFERROR(_xlfn.XLOOKUP(A178,'Lookup Table'!D:D,'Lookup Table'!A:A),"Not Value")</f>
        <v>Male</v>
      </c>
      <c r="J178" s="8"/>
      <c r="K178" s="8"/>
      <c r="L178" s="8"/>
      <c r="M178" s="1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6">
        <v>20512</v>
      </c>
      <c r="B179" s="6" t="s">
        <v>259</v>
      </c>
      <c r="C179" s="6" t="s">
        <v>276</v>
      </c>
      <c r="D179" s="7" t="str">
        <f>IFERROR(VLOOKUP(A179,'Lookup Table'!D178:H678,2),"Not Available")</f>
        <v>Not Available</v>
      </c>
      <c r="E179" s="7" t="str">
        <f>IFERROR(VLOOKUP(A179,'Lookup Table'!D178:H678,3),"Not Available")</f>
        <v>Not Available</v>
      </c>
      <c r="F179" s="8" t="str">
        <f>INDEX('Lookup Table'!A178:H678,2,MATCH("City",'Lookup Table'!$A$1:$H$1,0))</f>
        <v>Lucknow</v>
      </c>
      <c r="G179" s="9" t="str">
        <f>_xlfn.XLOOKUP(A179,'Lookup Table'!D:D,'Lookup Table'!C:C)</f>
        <v>Lucknow</v>
      </c>
      <c r="H179" s="10"/>
      <c r="I179" s="8" t="str">
        <f>IFERROR(_xlfn.XLOOKUP(A179,'Lookup Table'!D:D,'Lookup Table'!A:A),"Not Value")</f>
        <v>Female</v>
      </c>
      <c r="J179" s="8"/>
      <c r="K179" s="8"/>
      <c r="L179" s="8"/>
      <c r="M179" s="1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6">
        <v>123434</v>
      </c>
      <c r="B180" s="6" t="s">
        <v>277</v>
      </c>
      <c r="C180" s="6" t="s">
        <v>278</v>
      </c>
      <c r="D180" s="7" t="str">
        <f>IFERROR(VLOOKUP(A180,'Lookup Table'!D179:H679,2),"Not Available")</f>
        <v>Andhra Pradesh</v>
      </c>
      <c r="E180" s="7" t="str">
        <f>IFERROR(VLOOKUP(A180,'Lookup Table'!D179:H679,3),"Not Available")</f>
        <v>South</v>
      </c>
      <c r="F180" s="8" t="str">
        <f>INDEX('Lookup Table'!A179:H679,2,MATCH("City",'Lookup Table'!$A$1:$H$1,0))</f>
        <v>Siliguri</v>
      </c>
      <c r="G180" s="9" t="str">
        <f>_xlfn.XLOOKUP(A180,'Lookup Table'!D:D,'Lookup Table'!C:C)</f>
        <v>Siliguri</v>
      </c>
      <c r="H180" s="10"/>
      <c r="I180" s="8" t="str">
        <f>IFERROR(_xlfn.XLOOKUP(A180,'Lookup Table'!D:D,'Lookup Table'!A:A),"Not Value")</f>
        <v>Male</v>
      </c>
      <c r="J180" s="8"/>
      <c r="K180" s="8"/>
      <c r="L180" s="8"/>
      <c r="M180" s="1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6">
        <v>26481</v>
      </c>
      <c r="B181" s="6" t="s">
        <v>279</v>
      </c>
      <c r="C181" s="6" t="s">
        <v>38</v>
      </c>
      <c r="D181" s="7" t="str">
        <f>IFERROR(VLOOKUP(A181,'Lookup Table'!D180:H680,2),"Not Available")</f>
        <v>Karnataka</v>
      </c>
      <c r="E181" s="7" t="str">
        <f>IFERROR(VLOOKUP(A181,'Lookup Table'!D180:H680,3),"Not Available")</f>
        <v>South</v>
      </c>
      <c r="F181" s="8" t="str">
        <f>INDEX('Lookup Table'!A180:H680,2,MATCH("City",'Lookup Table'!$A$1:$H$1,0))</f>
        <v>Samalkot</v>
      </c>
      <c r="G181" s="9" t="str">
        <f>_xlfn.XLOOKUP(A181,'Lookup Table'!D:D,'Lookup Table'!C:C)</f>
        <v>Samalkot</v>
      </c>
      <c r="H181" s="10"/>
      <c r="I181" s="8" t="str">
        <f>IFERROR(_xlfn.XLOOKUP(A181,'Lookup Table'!D:D,'Lookup Table'!A:A),"Not Value")</f>
        <v>Male</v>
      </c>
      <c r="J181" s="8"/>
      <c r="K181" s="8"/>
      <c r="L181" s="8"/>
      <c r="M181" s="1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6">
        <v>126829</v>
      </c>
      <c r="B182" s="6" t="s">
        <v>268</v>
      </c>
      <c r="C182" s="6" t="s">
        <v>280</v>
      </c>
      <c r="D182" s="7" t="str">
        <f>IFERROR(VLOOKUP(A182,'Lookup Table'!D181:H681,2),"Not Available")</f>
        <v>Gujarat</v>
      </c>
      <c r="E182" s="7" t="str">
        <f>IFERROR(VLOOKUP(A182,'Lookup Table'!D181:H681,3),"Not Available")</f>
        <v>West</v>
      </c>
      <c r="F182" s="8" t="str">
        <f>INDEX('Lookup Table'!A181:H681,2,MATCH("City",'Lookup Table'!$A$1:$H$1,0))</f>
        <v>Polavaram</v>
      </c>
      <c r="G182" s="9" t="str">
        <f>_xlfn.XLOOKUP(A182,'Lookup Table'!D:D,'Lookup Table'!C:C)</f>
        <v>Polavaram</v>
      </c>
      <c r="H182" s="10"/>
      <c r="I182" s="8" t="str">
        <f>IFERROR(_xlfn.XLOOKUP(A182,'Lookup Table'!D:D,'Lookup Table'!A:A),"Not Value")</f>
        <v>Female</v>
      </c>
      <c r="J182" s="8"/>
      <c r="K182" s="8"/>
      <c r="L182" s="8"/>
      <c r="M182" s="1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6">
        <v>20765</v>
      </c>
      <c r="B183" s="6" t="s">
        <v>281</v>
      </c>
      <c r="C183" s="6" t="s">
        <v>75</v>
      </c>
      <c r="D183" s="7" t="str">
        <f>IFERROR(VLOOKUP(A183,'Lookup Table'!D182:H682,2),"Not Available")</f>
        <v>Not Available</v>
      </c>
      <c r="E183" s="7" t="str">
        <f>IFERROR(VLOOKUP(A183,'Lookup Table'!D182:H682,3),"Not Available")</f>
        <v>Not Available</v>
      </c>
      <c r="F183" s="8" t="str">
        <f>INDEX('Lookup Table'!A182:H682,2,MATCH("City",'Lookup Table'!$A$1:$H$1,0))</f>
        <v>Tuticorin</v>
      </c>
      <c r="G183" s="9" t="str">
        <f>_xlfn.XLOOKUP(A183,'Lookup Table'!D:D,'Lookup Table'!C:C)</f>
        <v>Tuticorin</v>
      </c>
      <c r="H183" s="10"/>
      <c r="I183" s="8" t="str">
        <f>IFERROR(_xlfn.XLOOKUP(A183,'Lookup Table'!D:D,'Lookup Table'!A:A),"Not Value")</f>
        <v>Male</v>
      </c>
      <c r="J183" s="8"/>
      <c r="K183" s="8"/>
      <c r="L183" s="8"/>
      <c r="M183" s="1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6">
        <v>27415</v>
      </c>
      <c r="B184" s="6" t="s">
        <v>242</v>
      </c>
      <c r="C184" s="6" t="s">
        <v>38</v>
      </c>
      <c r="D184" s="7" t="str">
        <f>IFERROR(VLOOKUP(A184,'Lookup Table'!D183:H683,2),"Not Available")</f>
        <v>Tamilnadu</v>
      </c>
      <c r="E184" s="7" t="str">
        <f>IFERROR(VLOOKUP(A184,'Lookup Table'!D183:H683,3),"Not Available")</f>
        <v>South</v>
      </c>
      <c r="F184" s="8" t="str">
        <f>INDEX('Lookup Table'!A183:H683,2,MATCH("City",'Lookup Table'!$A$1:$H$1,0))</f>
        <v>Anantnag</v>
      </c>
      <c r="G184" s="9" t="str">
        <f>_xlfn.XLOOKUP(A184,'Lookup Table'!D:D,'Lookup Table'!C:C)</f>
        <v>Anantnag</v>
      </c>
      <c r="H184" s="10"/>
      <c r="I184" s="8" t="str">
        <f>IFERROR(_xlfn.XLOOKUP(A184,'Lookup Table'!D:D,'Lookup Table'!A:A),"Not Value")</f>
        <v>Male</v>
      </c>
      <c r="J184" s="8"/>
      <c r="K184" s="8"/>
      <c r="L184" s="8"/>
      <c r="M184" s="1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6">
        <v>20942</v>
      </c>
      <c r="B185" s="6" t="s">
        <v>282</v>
      </c>
      <c r="C185" s="6" t="s">
        <v>283</v>
      </c>
      <c r="D185" s="7" t="str">
        <f>IFERROR(VLOOKUP(A185,'Lookup Table'!D184:H684,2),"Not Available")</f>
        <v>Not Available</v>
      </c>
      <c r="E185" s="7" t="str">
        <f>IFERROR(VLOOKUP(A185,'Lookup Table'!D184:H684,3),"Not Available")</f>
        <v>Not Available</v>
      </c>
      <c r="F185" s="8" t="str">
        <f>INDEX('Lookup Table'!A184:H684,2,MATCH("City",'Lookup Table'!$A$1:$H$1,0))</f>
        <v>Coimbatore</v>
      </c>
      <c r="G185" s="9" t="str">
        <f>_xlfn.XLOOKUP(A185,'Lookup Table'!D:D,'Lookup Table'!C:C)</f>
        <v>Coimbatore</v>
      </c>
      <c r="H185" s="10"/>
      <c r="I185" s="8" t="str">
        <f>IFERROR(_xlfn.XLOOKUP(A185,'Lookup Table'!D:D,'Lookup Table'!A:A),"Not Value")</f>
        <v>Male</v>
      </c>
      <c r="J185" s="8"/>
      <c r="K185" s="8"/>
      <c r="L185" s="8"/>
      <c r="M185" s="1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6">
        <v>129923</v>
      </c>
      <c r="B186" s="6" t="s">
        <v>284</v>
      </c>
      <c r="C186" s="6" t="s">
        <v>216</v>
      </c>
      <c r="D186" s="7" t="str">
        <f>IFERROR(VLOOKUP(A186,'Lookup Table'!D185:H685,2),"Not Available")</f>
        <v>Gujarat</v>
      </c>
      <c r="E186" s="7" t="str">
        <f>IFERROR(VLOOKUP(A186,'Lookup Table'!D185:H685,3),"Not Available")</f>
        <v>West</v>
      </c>
      <c r="F186" s="8" t="str">
        <f>INDEX('Lookup Table'!A185:H685,2,MATCH("City",'Lookup Table'!$A$1:$H$1,0))</f>
        <v>Mumbai</v>
      </c>
      <c r="G186" s="9" t="str">
        <f>_xlfn.XLOOKUP(A186,'Lookup Table'!D:D,'Lookup Table'!C:C)</f>
        <v>Mumbai</v>
      </c>
      <c r="H186" s="10"/>
      <c r="I186" s="8" t="str">
        <f>IFERROR(_xlfn.XLOOKUP(A186,'Lookup Table'!D:D,'Lookup Table'!A:A),"Not Value")</f>
        <v>Male</v>
      </c>
      <c r="J186" s="8"/>
      <c r="K186" s="8"/>
      <c r="L186" s="8"/>
      <c r="M186" s="1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6">
        <v>131568</v>
      </c>
      <c r="B187" s="6" t="s">
        <v>281</v>
      </c>
      <c r="C187" s="6" t="s">
        <v>285</v>
      </c>
      <c r="D187" s="7" t="str">
        <f>IFERROR(VLOOKUP(A187,'Lookup Table'!D186:H686,2),"Not Available")</f>
        <v>Andhra Pradesh</v>
      </c>
      <c r="E187" s="7" t="str">
        <f>IFERROR(VLOOKUP(A187,'Lookup Table'!D186:H686,3),"Not Available")</f>
        <v>South</v>
      </c>
      <c r="F187" s="8" t="str">
        <f>INDEX('Lookup Table'!A186:H686,2,MATCH("City",'Lookup Table'!$A$1:$H$1,0))</f>
        <v>Hyderabad</v>
      </c>
      <c r="G187" s="9" t="str">
        <f>_xlfn.XLOOKUP(A187,'Lookup Table'!D:D,'Lookup Table'!C:C)</f>
        <v>Hyderabad</v>
      </c>
      <c r="H187" s="10"/>
      <c r="I187" s="8" t="str">
        <f>IFERROR(_xlfn.XLOOKUP(A187,'Lookup Table'!D:D,'Lookup Table'!A:A),"Not Value")</f>
        <v>Male</v>
      </c>
      <c r="J187" s="8"/>
      <c r="K187" s="8"/>
      <c r="L187" s="8"/>
      <c r="M187" s="1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6">
        <v>20908</v>
      </c>
      <c r="B188" s="6" t="s">
        <v>259</v>
      </c>
      <c r="C188" s="6" t="s">
        <v>286</v>
      </c>
      <c r="D188" s="7" t="str">
        <f>IFERROR(VLOOKUP(A188,'Lookup Table'!D187:H687,2),"Not Available")</f>
        <v>Not Available</v>
      </c>
      <c r="E188" s="7" t="str">
        <f>IFERROR(VLOOKUP(A188,'Lookup Table'!D187:H687,3),"Not Available")</f>
        <v>Not Available</v>
      </c>
      <c r="F188" s="8" t="str">
        <f>INDEX('Lookup Table'!A187:H687,2,MATCH("City",'Lookup Table'!$A$1:$H$1,0))</f>
        <v>Raniganj</v>
      </c>
      <c r="G188" s="9" t="str">
        <f>_xlfn.XLOOKUP(A188,'Lookup Table'!D:D,'Lookup Table'!C:C)</f>
        <v>Raniganj</v>
      </c>
      <c r="H188" s="10"/>
      <c r="I188" s="8" t="str">
        <f>IFERROR(_xlfn.XLOOKUP(A188,'Lookup Table'!D:D,'Lookup Table'!A:A),"Not Value")</f>
        <v>Female</v>
      </c>
      <c r="J188" s="8"/>
      <c r="K188" s="8"/>
      <c r="L188" s="8"/>
      <c r="M188" s="1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6">
        <v>21895</v>
      </c>
      <c r="B189" s="6" t="s">
        <v>287</v>
      </c>
      <c r="C189" s="6" t="s">
        <v>288</v>
      </c>
      <c r="D189" s="7" t="str">
        <f>IFERROR(VLOOKUP(A189,'Lookup Table'!D188:H688,2),"Not Available")</f>
        <v>Andhra Pradesh</v>
      </c>
      <c r="E189" s="7" t="str">
        <f>IFERROR(VLOOKUP(A189,'Lookup Table'!D188:H688,3),"Not Available")</f>
        <v>South</v>
      </c>
      <c r="F189" s="8" t="str">
        <f>INDEX('Lookup Table'!A188:H688,2,MATCH("City",'Lookup Table'!$A$1:$H$1,0))</f>
        <v>Porbandar</v>
      </c>
      <c r="G189" s="9" t="str">
        <f>_xlfn.XLOOKUP(A189,'Lookup Table'!D:D,'Lookup Table'!C:C)</f>
        <v>Porbandar</v>
      </c>
      <c r="H189" s="10"/>
      <c r="I189" s="8" t="str">
        <f>IFERROR(_xlfn.XLOOKUP(A189,'Lookup Table'!D:D,'Lookup Table'!A:A),"Not Value")</f>
        <v>Female</v>
      </c>
      <c r="J189" s="8"/>
      <c r="K189" s="8"/>
      <c r="L189" s="8"/>
      <c r="M189" s="1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6">
        <v>21159</v>
      </c>
      <c r="B190" s="6" t="s">
        <v>284</v>
      </c>
      <c r="C190" s="6" t="s">
        <v>289</v>
      </c>
      <c r="D190" s="7" t="str">
        <f>IFERROR(VLOOKUP(A190,'Lookup Table'!D189:H689,2),"Not Available")</f>
        <v>Bihar</v>
      </c>
      <c r="E190" s="7" t="str">
        <f>IFERROR(VLOOKUP(A190,'Lookup Table'!D189:H689,3),"Not Available")</f>
        <v>West</v>
      </c>
      <c r="F190" s="8" t="str">
        <f>INDEX('Lookup Table'!A189:H689,2,MATCH("City",'Lookup Table'!$A$1:$H$1,0))</f>
        <v>Rewa</v>
      </c>
      <c r="G190" s="9" t="str">
        <f>_xlfn.XLOOKUP(A190,'Lookup Table'!D:D,'Lookup Table'!C:C)</f>
        <v>Rewa</v>
      </c>
      <c r="H190" s="10"/>
      <c r="I190" s="8" t="str">
        <f>IFERROR(_xlfn.XLOOKUP(A190,'Lookup Table'!D:D,'Lookup Table'!A:A),"Not Value")</f>
        <v>Male</v>
      </c>
      <c r="J190" s="8"/>
      <c r="K190" s="8"/>
      <c r="L190" s="8"/>
      <c r="M190" s="1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6">
        <v>22335</v>
      </c>
      <c r="B191" s="6" t="s">
        <v>290</v>
      </c>
      <c r="C191" s="6" t="s">
        <v>291</v>
      </c>
      <c r="D191" s="7" t="str">
        <f>IFERROR(VLOOKUP(A191,'Lookup Table'!D190:H690,2),"Not Available")</f>
        <v>Andhra Pradesh</v>
      </c>
      <c r="E191" s="7" t="str">
        <f>IFERROR(VLOOKUP(A191,'Lookup Table'!D190:H690,3),"Not Available")</f>
        <v>South</v>
      </c>
      <c r="F191" s="8" t="str">
        <f>INDEX('Lookup Table'!A190:H690,2,MATCH("City",'Lookup Table'!$A$1:$H$1,0))</f>
        <v>Nellore</v>
      </c>
      <c r="G191" s="9" t="str">
        <f>_xlfn.XLOOKUP(A191,'Lookup Table'!D:D,'Lookup Table'!C:C)</f>
        <v>Nellore</v>
      </c>
      <c r="H191" s="10"/>
      <c r="I191" s="8" t="str">
        <f>IFERROR(_xlfn.XLOOKUP(A191,'Lookup Table'!D:D,'Lookup Table'!A:A),"Not Value")</f>
        <v>Male</v>
      </c>
      <c r="J191" s="8"/>
      <c r="K191" s="8"/>
      <c r="L191" s="8"/>
      <c r="M191" s="1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6">
        <v>22543</v>
      </c>
      <c r="B192" s="6" t="s">
        <v>292</v>
      </c>
      <c r="C192" s="6" t="s">
        <v>293</v>
      </c>
      <c r="D192" s="7" t="str">
        <f>IFERROR(VLOOKUP(A192,'Lookup Table'!D191:H691,2),"Not Available")</f>
        <v>Bihar</v>
      </c>
      <c r="E192" s="7" t="str">
        <f>IFERROR(VLOOKUP(A192,'Lookup Table'!D191:H691,3),"Not Available")</f>
        <v>East</v>
      </c>
      <c r="F192" s="8" t="str">
        <f>INDEX('Lookup Table'!A191:H691,2,MATCH("City",'Lookup Table'!$A$1:$H$1,0))</f>
        <v>Nilakottai</v>
      </c>
      <c r="G192" s="9" t="str">
        <f>_xlfn.XLOOKUP(A192,'Lookup Table'!D:D,'Lookup Table'!C:C)</f>
        <v>Nilakottai</v>
      </c>
      <c r="H192" s="10"/>
      <c r="I192" s="8" t="str">
        <f>IFERROR(_xlfn.XLOOKUP(A192,'Lookup Table'!D:D,'Lookup Table'!A:A),"Not Value")</f>
        <v>Male</v>
      </c>
      <c r="J192" s="8"/>
      <c r="K192" s="8"/>
      <c r="L192" s="8"/>
      <c r="M192" s="1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6">
        <v>22757</v>
      </c>
      <c r="B193" s="6" t="s">
        <v>259</v>
      </c>
      <c r="C193" s="6" t="s">
        <v>294</v>
      </c>
      <c r="D193" s="7" t="str">
        <f>IFERROR(VLOOKUP(A193,'Lookup Table'!D192:H692,2),"Not Available")</f>
        <v>Andhra Pradesh</v>
      </c>
      <c r="E193" s="7" t="str">
        <f>IFERROR(VLOOKUP(A193,'Lookup Table'!D192:H692,3),"Not Available")</f>
        <v>South</v>
      </c>
      <c r="F193" s="8" t="str">
        <f>INDEX('Lookup Table'!A192:H692,2,MATCH("City",'Lookup Table'!$A$1:$H$1,0))</f>
        <v>Bellary</v>
      </c>
      <c r="G193" s="9" t="str">
        <f>_xlfn.XLOOKUP(A193,'Lookup Table'!D:D,'Lookup Table'!C:C)</f>
        <v>Bellary</v>
      </c>
      <c r="H193" s="10"/>
      <c r="I193" s="8" t="str">
        <f>IFERROR(_xlfn.XLOOKUP(A193,'Lookup Table'!D:D,'Lookup Table'!A:A),"Not Value")</f>
        <v>Female</v>
      </c>
      <c r="J193" s="8"/>
      <c r="K193" s="8"/>
      <c r="L193" s="8"/>
      <c r="M193" s="1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6">
        <v>134753</v>
      </c>
      <c r="B194" s="6" t="s">
        <v>295</v>
      </c>
      <c r="C194" s="6" t="s">
        <v>296</v>
      </c>
      <c r="D194" s="7" t="str">
        <f>IFERROR(VLOOKUP(A194,'Lookup Table'!D193:H693,2),"Not Available")</f>
        <v>Andhra Pradesh</v>
      </c>
      <c r="E194" s="7" t="str">
        <f>IFERROR(VLOOKUP(A194,'Lookup Table'!D193:H693,3),"Not Available")</f>
        <v>South</v>
      </c>
      <c r="F194" s="8" t="str">
        <f>INDEX('Lookup Table'!A193:H693,2,MATCH("City",'Lookup Table'!$A$1:$H$1,0))</f>
        <v>Podili</v>
      </c>
      <c r="G194" s="9" t="str">
        <f>_xlfn.XLOOKUP(A194,'Lookup Table'!D:D,'Lookup Table'!C:C)</f>
        <v>Podili</v>
      </c>
      <c r="H194" s="10"/>
      <c r="I194" s="8" t="str">
        <f>IFERROR(_xlfn.XLOOKUP(A194,'Lookup Table'!D:D,'Lookup Table'!A:A),"Not Value")</f>
        <v>Female</v>
      </c>
      <c r="J194" s="8"/>
      <c r="K194" s="8"/>
      <c r="L194" s="8"/>
      <c r="M194" s="1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6">
        <v>123238</v>
      </c>
      <c r="B195" s="6" t="s">
        <v>297</v>
      </c>
      <c r="C195" s="6" t="s">
        <v>298</v>
      </c>
      <c r="D195" s="7" t="str">
        <f>IFERROR(VLOOKUP(A195,'Lookup Table'!D194:H694,2),"Not Available")</f>
        <v>Kerala</v>
      </c>
      <c r="E195" s="7" t="str">
        <f>IFERROR(VLOOKUP(A195,'Lookup Table'!D194:H694,3),"Not Available")</f>
        <v>South</v>
      </c>
      <c r="F195" s="8" t="str">
        <f>INDEX('Lookup Table'!A194:H694,2,MATCH("City",'Lookup Table'!$A$1:$H$1,0))</f>
        <v>Samalkot</v>
      </c>
      <c r="G195" s="9" t="str">
        <f>_xlfn.XLOOKUP(A195,'Lookup Table'!D:D,'Lookup Table'!C:C)</f>
        <v>Samalkot</v>
      </c>
      <c r="H195" s="10"/>
      <c r="I195" s="8" t="str">
        <f>IFERROR(_xlfn.XLOOKUP(A195,'Lookup Table'!D:D,'Lookup Table'!A:A),"Not Value")</f>
        <v>Male</v>
      </c>
      <c r="J195" s="8"/>
      <c r="K195" s="8"/>
      <c r="L195" s="8"/>
      <c r="M195" s="1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6">
        <v>123387</v>
      </c>
      <c r="B196" s="6" t="s">
        <v>259</v>
      </c>
      <c r="C196" s="6" t="s">
        <v>42</v>
      </c>
      <c r="D196" s="7" t="str">
        <f>IFERROR(VLOOKUP(A196,'Lookup Table'!D195:H695,2),"Not Available")</f>
        <v>Andhra Pradesh</v>
      </c>
      <c r="E196" s="7" t="str">
        <f>IFERROR(VLOOKUP(A196,'Lookup Table'!D195:H695,3),"Not Available")</f>
        <v>South</v>
      </c>
      <c r="F196" s="8" t="str">
        <f>INDEX('Lookup Table'!A195:H695,2,MATCH("City",'Lookup Table'!$A$1:$H$1,0))</f>
        <v>Kolkata</v>
      </c>
      <c r="G196" s="9" t="str">
        <f>_xlfn.XLOOKUP(A196,'Lookup Table'!D:D,'Lookup Table'!C:C)</f>
        <v>Kolkata</v>
      </c>
      <c r="H196" s="10"/>
      <c r="I196" s="8" t="str">
        <f>IFERROR(_xlfn.XLOOKUP(A196,'Lookup Table'!D:D,'Lookup Table'!A:A),"Not Value")</f>
        <v>Female</v>
      </c>
      <c r="J196" s="8"/>
      <c r="K196" s="8"/>
      <c r="L196" s="8"/>
      <c r="M196" s="1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6">
        <v>25850</v>
      </c>
      <c r="B197" s="6" t="s">
        <v>299</v>
      </c>
      <c r="C197" s="6" t="s">
        <v>300</v>
      </c>
      <c r="D197" s="7" t="str">
        <f>IFERROR(VLOOKUP(A197,'Lookup Table'!D196:H696,2),"Not Available")</f>
        <v>Assam</v>
      </c>
      <c r="E197" s="7" t="str">
        <f>IFERROR(VLOOKUP(A197,'Lookup Table'!D196:H696,3),"Not Available")</f>
        <v>East</v>
      </c>
      <c r="F197" s="8" t="str">
        <f>INDEX('Lookup Table'!A196:H696,2,MATCH("City",'Lookup Table'!$A$1:$H$1,0))</f>
        <v>Dharwad</v>
      </c>
      <c r="G197" s="9" t="str">
        <f>_xlfn.XLOOKUP(A197,'Lookup Table'!D:D,'Lookup Table'!C:C)</f>
        <v>Dharwad</v>
      </c>
      <c r="H197" s="10"/>
      <c r="I197" s="8" t="str">
        <f>IFERROR(_xlfn.XLOOKUP(A197,'Lookup Table'!D:D,'Lookup Table'!A:A),"Not Value")</f>
        <v>Male</v>
      </c>
      <c r="J197" s="8"/>
      <c r="K197" s="8"/>
      <c r="L197" s="8"/>
      <c r="M197" s="1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6">
        <v>122569</v>
      </c>
      <c r="B198" s="6" t="s">
        <v>301</v>
      </c>
      <c r="C198" s="6" t="s">
        <v>302</v>
      </c>
      <c r="D198" s="7" t="str">
        <f>IFERROR(VLOOKUP(A198,'Lookup Table'!D197:H697,2),"Not Available")</f>
        <v>Assam</v>
      </c>
      <c r="E198" s="7" t="str">
        <f>IFERROR(VLOOKUP(A198,'Lookup Table'!D197:H697,3),"Not Available")</f>
        <v>East</v>
      </c>
      <c r="F198" s="8" t="str">
        <f>INDEX('Lookup Table'!A197:H697,2,MATCH("City",'Lookup Table'!$A$1:$H$1,0))</f>
        <v>Jodhpur City</v>
      </c>
      <c r="G198" s="9" t="str">
        <f>_xlfn.XLOOKUP(A198,'Lookup Table'!D:D,'Lookup Table'!C:C)</f>
        <v>Jodhpur City</v>
      </c>
      <c r="H198" s="10"/>
      <c r="I198" s="8" t="str">
        <f>IFERROR(_xlfn.XLOOKUP(A198,'Lookup Table'!D:D,'Lookup Table'!A:A),"Not Value")</f>
        <v>Male</v>
      </c>
      <c r="J198" s="8"/>
      <c r="K198" s="8"/>
      <c r="L198" s="8"/>
      <c r="M198" s="1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6">
        <v>20618</v>
      </c>
      <c r="B199" s="6" t="s">
        <v>282</v>
      </c>
      <c r="C199" s="6" t="s">
        <v>303</v>
      </c>
      <c r="D199" s="7" t="str">
        <f>IFERROR(VLOOKUP(A199,'Lookup Table'!D198:H698,2),"Not Available")</f>
        <v>Not Available</v>
      </c>
      <c r="E199" s="7" t="str">
        <f>IFERROR(VLOOKUP(A199,'Lookup Table'!D198:H698,3),"Not Available")</f>
        <v>Not Available</v>
      </c>
      <c r="F199" s="8" t="str">
        <f>INDEX('Lookup Table'!A198:H698,2,MATCH("City",'Lookup Table'!$A$1:$H$1,0))</f>
        <v>New Guwahati</v>
      </c>
      <c r="G199" s="9" t="str">
        <f>_xlfn.XLOOKUP(A199,'Lookup Table'!D:D,'Lookup Table'!C:C)</f>
        <v>New Guwahati</v>
      </c>
      <c r="H199" s="10"/>
      <c r="I199" s="8" t="str">
        <f>IFERROR(_xlfn.XLOOKUP(A199,'Lookup Table'!D:D,'Lookup Table'!A:A),"Not Value")</f>
        <v>Female</v>
      </c>
      <c r="J199" s="8"/>
      <c r="K199" s="8"/>
      <c r="L199" s="8"/>
      <c r="M199" s="1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6">
        <v>22244</v>
      </c>
      <c r="B200" s="6" t="s">
        <v>281</v>
      </c>
      <c r="C200" s="6" t="s">
        <v>58</v>
      </c>
      <c r="D200" s="7" t="str">
        <f>IFERROR(VLOOKUP(A200,'Lookup Table'!D199:H699,2),"Not Available")</f>
        <v>Bihar</v>
      </c>
      <c r="E200" s="7" t="str">
        <f>IFERROR(VLOOKUP(A200,'Lookup Table'!D199:H699,3),"Not Available")</f>
        <v>West</v>
      </c>
      <c r="F200" s="8" t="str">
        <f>INDEX('Lookup Table'!A199:H699,2,MATCH("City",'Lookup Table'!$A$1:$H$1,0))</f>
        <v>Modasa</v>
      </c>
      <c r="G200" s="9" t="str">
        <f>_xlfn.XLOOKUP(A200,'Lookup Table'!D:D,'Lookup Table'!C:C)</f>
        <v>Modasa</v>
      </c>
      <c r="H200" s="10"/>
      <c r="I200" s="8" t="str">
        <f>IFERROR(_xlfn.XLOOKUP(A200,'Lookup Table'!D:D,'Lookup Table'!A:A),"Not Value")</f>
        <v>Male</v>
      </c>
      <c r="J200" s="8"/>
      <c r="K200" s="8"/>
      <c r="L200" s="8"/>
      <c r="M200" s="1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6">
        <v>21780</v>
      </c>
      <c r="B201" s="6" t="s">
        <v>282</v>
      </c>
      <c r="C201" s="6" t="s">
        <v>304</v>
      </c>
      <c r="D201" s="7" t="str">
        <f>IFERROR(VLOOKUP(A201,'Lookup Table'!D200:H700,2),"Not Available")</f>
        <v>Uttar Pradesh</v>
      </c>
      <c r="E201" s="7" t="str">
        <f>IFERROR(VLOOKUP(A201,'Lookup Table'!D200:H700,3),"Not Available")</f>
        <v>North</v>
      </c>
      <c r="F201" s="8" t="str">
        <f>INDEX('Lookup Table'!A200:H700,2,MATCH("City",'Lookup Table'!$A$1:$H$1,0))</f>
        <v>Dharwad</v>
      </c>
      <c r="G201" s="9" t="str">
        <f>_xlfn.XLOOKUP(A201,'Lookup Table'!D:D,'Lookup Table'!C:C)</f>
        <v>Dharwad</v>
      </c>
      <c r="H201" s="10"/>
      <c r="I201" s="8" t="str">
        <f>IFERROR(_xlfn.XLOOKUP(A201,'Lookup Table'!D:D,'Lookup Table'!A:A),"Not Value")</f>
        <v>Male</v>
      </c>
      <c r="J201" s="8"/>
      <c r="K201" s="8"/>
      <c r="L201" s="8"/>
      <c r="M201" s="1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6">
        <v>129058</v>
      </c>
      <c r="B202" s="6" t="s">
        <v>305</v>
      </c>
      <c r="C202" s="6" t="s">
        <v>42</v>
      </c>
      <c r="D202" s="7" t="str">
        <f>IFERROR(VLOOKUP(A202,'Lookup Table'!D201:H701,2),"Not Available")</f>
        <v>Gujarat</v>
      </c>
      <c r="E202" s="7" t="str">
        <f>IFERROR(VLOOKUP(A202,'Lookup Table'!D201:H701,3),"Not Available")</f>
        <v>West</v>
      </c>
      <c r="F202" s="8" t="str">
        <f>INDEX('Lookup Table'!A201:H701,2,MATCH("City",'Lookup Table'!$A$1:$H$1,0))</f>
        <v>Badvel</v>
      </c>
      <c r="G202" s="9" t="str">
        <f>_xlfn.XLOOKUP(A202,'Lookup Table'!D:D,'Lookup Table'!C:C)</f>
        <v>Badvel</v>
      </c>
      <c r="H202" s="10"/>
      <c r="I202" s="8" t="str">
        <f>IFERROR(_xlfn.XLOOKUP(A202,'Lookup Table'!D:D,'Lookup Table'!A:A),"Not Value")</f>
        <v>Female</v>
      </c>
      <c r="J202" s="8"/>
      <c r="K202" s="8"/>
      <c r="L202" s="8"/>
      <c r="M202" s="1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6">
        <v>35391</v>
      </c>
      <c r="B203" s="6" t="s">
        <v>306</v>
      </c>
      <c r="C203" s="6" t="s">
        <v>307</v>
      </c>
      <c r="D203" s="7" t="str">
        <f>IFERROR(VLOOKUP(A203,'Lookup Table'!D202:H702,2),"Not Available")</f>
        <v>Uttar Pradesh</v>
      </c>
      <c r="E203" s="7" t="str">
        <f>IFERROR(VLOOKUP(A203,'Lookup Table'!D202:H702,3),"Not Available")</f>
        <v>North</v>
      </c>
      <c r="F203" s="8" t="str">
        <f>INDEX('Lookup Table'!A202:H702,2,MATCH("City",'Lookup Table'!$A$1:$H$1,0))</f>
        <v>Visakhapatnam</v>
      </c>
      <c r="G203" s="9" t="str">
        <f>_xlfn.XLOOKUP(A203,'Lookup Table'!D:D,'Lookup Table'!C:C)</f>
        <v>Visakhapatnam</v>
      </c>
      <c r="H203" s="10"/>
      <c r="I203" s="8" t="str">
        <f>IFERROR(_xlfn.XLOOKUP(A203,'Lookup Table'!D:D,'Lookup Table'!A:A),"Not Value")</f>
        <v>Male</v>
      </c>
      <c r="J203" s="8"/>
      <c r="K203" s="8"/>
      <c r="L203" s="8"/>
      <c r="M203" s="1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6">
        <v>26437</v>
      </c>
      <c r="B204" s="6" t="s">
        <v>308</v>
      </c>
      <c r="C204" s="6" t="s">
        <v>288</v>
      </c>
      <c r="D204" s="7" t="str">
        <f>IFERROR(VLOOKUP(A204,'Lookup Table'!D203:H703,2),"Not Available")</f>
        <v>Andhra Pradesh</v>
      </c>
      <c r="E204" s="7" t="str">
        <f>IFERROR(VLOOKUP(A204,'Lookup Table'!D203:H703,3),"Not Available")</f>
        <v>South</v>
      </c>
      <c r="F204" s="8" t="str">
        <f>INDEX('Lookup Table'!A203:H703,2,MATCH("City",'Lookup Table'!$A$1:$H$1,0))</f>
        <v>Agartala</v>
      </c>
      <c r="G204" s="9" t="str">
        <f>_xlfn.XLOOKUP(A204,'Lookup Table'!D:D,'Lookup Table'!C:C)</f>
        <v>Agartala</v>
      </c>
      <c r="H204" s="10"/>
      <c r="I204" s="8" t="str">
        <f>IFERROR(_xlfn.XLOOKUP(A204,'Lookup Table'!D:D,'Lookup Table'!A:A),"Not Value")</f>
        <v>Female</v>
      </c>
      <c r="J204" s="8"/>
      <c r="K204" s="8"/>
      <c r="L204" s="8"/>
      <c r="M204" s="1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6">
        <v>31488</v>
      </c>
      <c r="B205" s="6" t="s">
        <v>309</v>
      </c>
      <c r="C205" s="6" t="s">
        <v>310</v>
      </c>
      <c r="D205" s="7" t="str">
        <f>IFERROR(VLOOKUP(A205,'Lookup Table'!D204:H704,2),"Not Available")</f>
        <v>Assam</v>
      </c>
      <c r="E205" s="7" t="str">
        <f>IFERROR(VLOOKUP(A205,'Lookup Table'!D204:H704,3),"Not Available")</f>
        <v>East</v>
      </c>
      <c r="F205" s="8" t="str">
        <f>INDEX('Lookup Table'!A204:H704,2,MATCH("City",'Lookup Table'!$A$1:$H$1,0))</f>
        <v>Chittoor</v>
      </c>
      <c r="G205" s="9" t="str">
        <f>_xlfn.XLOOKUP(A205,'Lookup Table'!D:D,'Lookup Table'!C:C)</f>
        <v>Chittoor</v>
      </c>
      <c r="H205" s="10"/>
      <c r="I205" s="8" t="str">
        <f>IFERROR(_xlfn.XLOOKUP(A205,'Lookup Table'!D:D,'Lookup Table'!A:A),"Not Value")</f>
        <v>Female</v>
      </c>
      <c r="J205" s="8"/>
      <c r="K205" s="8"/>
      <c r="L205" s="8"/>
      <c r="M205" s="1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6">
        <v>20678</v>
      </c>
      <c r="B206" s="6" t="s">
        <v>311</v>
      </c>
      <c r="C206" s="6" t="s">
        <v>312</v>
      </c>
      <c r="D206" s="7" t="str">
        <f>IFERROR(VLOOKUP(A206,'Lookup Table'!D205:H705,2),"Not Available")</f>
        <v>Karnataka</v>
      </c>
      <c r="E206" s="7" t="str">
        <f>IFERROR(VLOOKUP(A206,'Lookup Table'!D205:H705,3),"Not Available")</f>
        <v>South</v>
      </c>
      <c r="F206" s="8" t="str">
        <f>INDEX('Lookup Table'!A205:H705,2,MATCH("City",'Lookup Table'!$A$1:$H$1,0))</f>
        <v>Visakhapatnam</v>
      </c>
      <c r="G206" s="9" t="str">
        <f>_xlfn.XLOOKUP(A206,'Lookup Table'!D:D,'Lookup Table'!C:C)</f>
        <v>Visakhapatnam</v>
      </c>
      <c r="H206" s="10"/>
      <c r="I206" s="8" t="str">
        <f>IFERROR(_xlfn.XLOOKUP(A206,'Lookup Table'!D:D,'Lookup Table'!A:A),"Not Value")</f>
        <v>Male</v>
      </c>
      <c r="J206" s="8"/>
      <c r="K206" s="8"/>
      <c r="L206" s="8"/>
      <c r="M206" s="1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6">
        <v>26647</v>
      </c>
      <c r="B207" s="6" t="s">
        <v>313</v>
      </c>
      <c r="C207" s="6" t="s">
        <v>314</v>
      </c>
      <c r="D207" s="7" t="str">
        <f>IFERROR(VLOOKUP(A207,'Lookup Table'!D206:H706,2),"Not Available")</f>
        <v>Andhra Pradesh</v>
      </c>
      <c r="E207" s="7" t="str">
        <f>IFERROR(VLOOKUP(A207,'Lookup Table'!D206:H706,3),"Not Available")</f>
        <v>South</v>
      </c>
      <c r="F207" s="8" t="str">
        <f>INDEX('Lookup Table'!A206:H706,2,MATCH("City",'Lookup Table'!$A$1:$H$1,0))</f>
        <v>Surat</v>
      </c>
      <c r="G207" s="9" t="str">
        <f>_xlfn.XLOOKUP(A207,'Lookup Table'!D:D,'Lookup Table'!C:C)</f>
        <v>Surat</v>
      </c>
      <c r="H207" s="10"/>
      <c r="I207" s="8" t="str">
        <f>IFERROR(_xlfn.XLOOKUP(A207,'Lookup Table'!D:D,'Lookup Table'!A:A),"Not Value")</f>
        <v>Female</v>
      </c>
      <c r="J207" s="8"/>
      <c r="K207" s="8"/>
      <c r="L207" s="8"/>
      <c r="M207" s="1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6">
        <v>21190</v>
      </c>
      <c r="B208" s="6" t="s">
        <v>315</v>
      </c>
      <c r="C208" s="6" t="s">
        <v>241</v>
      </c>
      <c r="D208" s="7" t="str">
        <f>IFERROR(VLOOKUP(A208,'Lookup Table'!D207:H707,2),"Not Available")</f>
        <v>Andhra Pradesh</v>
      </c>
      <c r="E208" s="7" t="str">
        <f>IFERROR(VLOOKUP(A208,'Lookup Table'!D207:H707,3),"Not Available")</f>
        <v>South</v>
      </c>
      <c r="F208" s="8" t="str">
        <f>INDEX('Lookup Table'!A207:H707,2,MATCH("City",'Lookup Table'!$A$1:$H$1,0))</f>
        <v>Balaghat</v>
      </c>
      <c r="G208" s="9" t="str">
        <f>_xlfn.XLOOKUP(A208,'Lookup Table'!D:D,'Lookup Table'!C:C)</f>
        <v>Balaghat</v>
      </c>
      <c r="H208" s="10"/>
      <c r="I208" s="8" t="str">
        <f>IFERROR(_xlfn.XLOOKUP(A208,'Lookup Table'!D:D,'Lookup Table'!A:A),"Not Value")</f>
        <v>Male</v>
      </c>
      <c r="J208" s="8"/>
      <c r="K208" s="8"/>
      <c r="L208" s="8"/>
      <c r="M208" s="1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6">
        <v>125442</v>
      </c>
      <c r="B209" s="6" t="s">
        <v>316</v>
      </c>
      <c r="C209" s="6" t="s">
        <v>157</v>
      </c>
      <c r="D209" s="7" t="str">
        <f>IFERROR(VLOOKUP(A209,'Lookup Table'!D208:H708,2),"Not Available")</f>
        <v>Assam</v>
      </c>
      <c r="E209" s="7" t="str">
        <f>IFERROR(VLOOKUP(A209,'Lookup Table'!D208:H708,3),"Not Available")</f>
        <v>East</v>
      </c>
      <c r="F209" s="8" t="str">
        <f>INDEX('Lookup Table'!A208:H708,2,MATCH("City",'Lookup Table'!$A$1:$H$1,0))</f>
        <v>Bangalore</v>
      </c>
      <c r="G209" s="9" t="str">
        <f>_xlfn.XLOOKUP(A209,'Lookup Table'!D:D,'Lookup Table'!C:C)</f>
        <v>Bangalore</v>
      </c>
      <c r="H209" s="10"/>
      <c r="I209" s="8" t="str">
        <f>IFERROR(_xlfn.XLOOKUP(A209,'Lookup Table'!D:D,'Lookup Table'!A:A),"Not Value")</f>
        <v>Male</v>
      </c>
      <c r="J209" s="8"/>
      <c r="K209" s="8"/>
      <c r="L209" s="8"/>
      <c r="M209" s="1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6">
        <v>22915</v>
      </c>
      <c r="B210" s="6" t="s">
        <v>305</v>
      </c>
      <c r="C210" s="6" t="s">
        <v>317</v>
      </c>
      <c r="D210" s="7" t="str">
        <f>IFERROR(VLOOKUP(A210,'Lookup Table'!D209:H709,2),"Not Available")</f>
        <v>Andhra Pradesh</v>
      </c>
      <c r="E210" s="7" t="str">
        <f>IFERROR(VLOOKUP(A210,'Lookup Table'!D209:H709,3),"Not Available")</f>
        <v>South</v>
      </c>
      <c r="F210" s="8" t="str">
        <f>INDEX('Lookup Table'!A209:H709,2,MATCH("City",'Lookup Table'!$A$1:$H$1,0))</f>
        <v>Visakhapatnam</v>
      </c>
      <c r="G210" s="9" t="str">
        <f>_xlfn.XLOOKUP(A210,'Lookup Table'!D:D,'Lookup Table'!C:C)</f>
        <v>Visakhapatnam</v>
      </c>
      <c r="H210" s="10"/>
      <c r="I210" s="8" t="str">
        <f>IFERROR(_xlfn.XLOOKUP(A210,'Lookup Table'!D:D,'Lookup Table'!A:A),"Not Value")</f>
        <v>Female</v>
      </c>
      <c r="J210" s="8"/>
      <c r="K210" s="8"/>
      <c r="L210" s="8"/>
      <c r="M210" s="1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6">
        <v>138260</v>
      </c>
      <c r="B211" s="6" t="s">
        <v>318</v>
      </c>
      <c r="C211" s="6" t="s">
        <v>319</v>
      </c>
      <c r="D211" s="7" t="str">
        <f>IFERROR(VLOOKUP(A211,'Lookup Table'!D210:H710,2),"Not Available")</f>
        <v>Andhra Pradesh</v>
      </c>
      <c r="E211" s="7" t="str">
        <f>IFERROR(VLOOKUP(A211,'Lookup Table'!D210:H710,3),"Not Available")</f>
        <v>South</v>
      </c>
      <c r="F211" s="8" t="str">
        <f>INDEX('Lookup Table'!A210:H710,2,MATCH("City",'Lookup Table'!$A$1:$H$1,0))</f>
        <v>Ahmednagar</v>
      </c>
      <c r="G211" s="9" t="str">
        <f>_xlfn.XLOOKUP(A211,'Lookup Table'!D:D,'Lookup Table'!C:C)</f>
        <v>Ahmednagar</v>
      </c>
      <c r="H211" s="10"/>
      <c r="I211" s="8" t="str">
        <f>IFERROR(_xlfn.XLOOKUP(A211,'Lookup Table'!D:D,'Lookup Table'!A:A),"Not Value")</f>
        <v>Male</v>
      </c>
      <c r="J211" s="8"/>
      <c r="K211" s="8"/>
      <c r="L211" s="8"/>
      <c r="M211" s="1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6">
        <v>124350</v>
      </c>
      <c r="B212" s="6" t="s">
        <v>320</v>
      </c>
      <c r="C212" s="6" t="s">
        <v>321</v>
      </c>
      <c r="D212" s="7" t="str">
        <f>IFERROR(VLOOKUP(A212,'Lookup Table'!D211:H711,2),"Not Available")</f>
        <v>Gujarat</v>
      </c>
      <c r="E212" s="7" t="str">
        <f>IFERROR(VLOOKUP(A212,'Lookup Table'!D211:H711,3),"Not Available")</f>
        <v>West</v>
      </c>
      <c r="F212" s="8" t="str">
        <f>INDEX('Lookup Table'!A211:H711,2,MATCH("City",'Lookup Table'!$A$1:$H$1,0))</f>
        <v>Bhatinda</v>
      </c>
      <c r="G212" s="9" t="str">
        <f>_xlfn.XLOOKUP(A212,'Lookup Table'!D:D,'Lookup Table'!C:C)</f>
        <v>Bhatinda</v>
      </c>
      <c r="H212" s="10"/>
      <c r="I212" s="8" t="str">
        <f>IFERROR(_xlfn.XLOOKUP(A212,'Lookup Table'!D:D,'Lookup Table'!A:A),"Not Value")</f>
        <v>Male</v>
      </c>
      <c r="J212" s="8"/>
      <c r="K212" s="8"/>
      <c r="L212" s="8"/>
      <c r="M212" s="1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6">
        <v>20912</v>
      </c>
      <c r="B213" s="6" t="s">
        <v>282</v>
      </c>
      <c r="C213" s="6" t="s">
        <v>303</v>
      </c>
      <c r="D213" s="7" t="str">
        <f>IFERROR(VLOOKUP(A213,'Lookup Table'!D212:H712,2),"Not Available")</f>
        <v>Tamilnadu</v>
      </c>
      <c r="E213" s="7" t="str">
        <f>IFERROR(VLOOKUP(A213,'Lookup Table'!D212:H712,3),"Not Available")</f>
        <v>South</v>
      </c>
      <c r="F213" s="8" t="str">
        <f>INDEX('Lookup Table'!A212:H712,2,MATCH("City",'Lookup Table'!$A$1:$H$1,0))</f>
        <v>Bangalore</v>
      </c>
      <c r="G213" s="9" t="str">
        <f>_xlfn.XLOOKUP(A213,'Lookup Table'!D:D,'Lookup Table'!C:C)</f>
        <v>Bangalore</v>
      </c>
      <c r="H213" s="10"/>
      <c r="I213" s="8" t="str">
        <f>IFERROR(_xlfn.XLOOKUP(A213,'Lookup Table'!D:D,'Lookup Table'!A:A),"Not Value")</f>
        <v>Female</v>
      </c>
      <c r="J213" s="8"/>
      <c r="K213" s="8"/>
      <c r="L213" s="8"/>
      <c r="M213" s="1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6">
        <v>125612</v>
      </c>
      <c r="B214" s="6" t="s">
        <v>322</v>
      </c>
      <c r="C214" s="6" t="s">
        <v>323</v>
      </c>
      <c r="D214" s="7" t="str">
        <f>IFERROR(VLOOKUP(A214,'Lookup Table'!D213:H713,2),"Not Available")</f>
        <v>Maharashtra</v>
      </c>
      <c r="E214" s="7" t="str">
        <f>IFERROR(VLOOKUP(A214,'Lookup Table'!D213:H713,3),"Not Available")</f>
        <v>West</v>
      </c>
      <c r="F214" s="8" t="str">
        <f>INDEX('Lookup Table'!A213:H713,2,MATCH("City",'Lookup Table'!$A$1:$H$1,0))</f>
        <v>Muzaffarnagar</v>
      </c>
      <c r="G214" s="9" t="str">
        <f>_xlfn.XLOOKUP(A214,'Lookup Table'!D:D,'Lookup Table'!C:C)</f>
        <v>Muzaffarnagar</v>
      </c>
      <c r="H214" s="10"/>
      <c r="I214" s="8" t="str">
        <f>IFERROR(_xlfn.XLOOKUP(A214,'Lookup Table'!D:D,'Lookup Table'!A:A),"Not Value")</f>
        <v>Male</v>
      </c>
      <c r="J214" s="8"/>
      <c r="K214" s="8"/>
      <c r="L214" s="8"/>
      <c r="M214" s="1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6">
        <v>20740</v>
      </c>
      <c r="B215" s="6" t="s">
        <v>305</v>
      </c>
      <c r="C215" s="6" t="s">
        <v>288</v>
      </c>
      <c r="D215" s="7" t="str">
        <f>IFERROR(VLOOKUP(A215,'Lookup Table'!D214:H714,2),"Not Available")</f>
        <v>Maharashtra</v>
      </c>
      <c r="E215" s="7" t="str">
        <f>IFERROR(VLOOKUP(A215,'Lookup Table'!D214:H714,3),"Not Available")</f>
        <v>West</v>
      </c>
      <c r="F215" s="8" t="str">
        <f>INDEX('Lookup Table'!A214:H714,2,MATCH("City",'Lookup Table'!$A$1:$H$1,0))</f>
        <v>Visakhapatnam</v>
      </c>
      <c r="G215" s="9" t="str">
        <f>_xlfn.XLOOKUP(A215,'Lookup Table'!D:D,'Lookup Table'!C:C)</f>
        <v>Visakhapatnam</v>
      </c>
      <c r="H215" s="10"/>
      <c r="I215" s="8" t="str">
        <f>IFERROR(_xlfn.XLOOKUP(A215,'Lookup Table'!D:D,'Lookup Table'!A:A),"Not Value")</f>
        <v>Female</v>
      </c>
      <c r="J215" s="8"/>
      <c r="K215" s="8"/>
      <c r="L215" s="8"/>
      <c r="M215" s="1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6">
        <v>26936</v>
      </c>
      <c r="B216" s="6" t="s">
        <v>324</v>
      </c>
      <c r="C216" s="6" t="s">
        <v>325</v>
      </c>
      <c r="D216" s="7" t="str">
        <f>IFERROR(VLOOKUP(A216,'Lookup Table'!D215:H715,2),"Not Available")</f>
        <v>Karnataka</v>
      </c>
      <c r="E216" s="7" t="str">
        <f>IFERROR(VLOOKUP(A216,'Lookup Table'!D215:H715,3),"Not Available")</f>
        <v>South</v>
      </c>
      <c r="F216" s="8" t="str">
        <f>INDEX('Lookup Table'!A215:H715,2,MATCH("City",'Lookup Table'!$A$1:$H$1,0))</f>
        <v>Dharwad</v>
      </c>
      <c r="G216" s="9" t="str">
        <f>_xlfn.XLOOKUP(A216,'Lookup Table'!D:D,'Lookup Table'!C:C)</f>
        <v>Dharwad</v>
      </c>
      <c r="H216" s="10"/>
      <c r="I216" s="8" t="str">
        <f>IFERROR(_xlfn.XLOOKUP(A216,'Lookup Table'!D:D,'Lookup Table'!A:A),"Not Value")</f>
        <v>Male</v>
      </c>
      <c r="J216" s="8"/>
      <c r="K216" s="8"/>
      <c r="L216" s="8"/>
      <c r="M216" s="1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6">
        <v>22375</v>
      </c>
      <c r="B217" s="6" t="s">
        <v>326</v>
      </c>
      <c r="C217" s="6" t="s">
        <v>327</v>
      </c>
      <c r="D217" s="7" t="str">
        <f>IFERROR(VLOOKUP(A217,'Lookup Table'!D216:H716,2),"Not Available")</f>
        <v>Tamilnadu</v>
      </c>
      <c r="E217" s="7" t="str">
        <f>IFERROR(VLOOKUP(A217,'Lookup Table'!D216:H716,3),"Not Available")</f>
        <v>South</v>
      </c>
      <c r="F217" s="8" t="str">
        <f>INDEX('Lookup Table'!A216:H716,2,MATCH("City",'Lookup Table'!$A$1:$H$1,0))</f>
        <v>Visakhapatnam</v>
      </c>
      <c r="G217" s="9" t="str">
        <f>_xlfn.XLOOKUP(A217,'Lookup Table'!D:D,'Lookup Table'!C:C)</f>
        <v>Visakhapatnam</v>
      </c>
      <c r="H217" s="10"/>
      <c r="I217" s="8" t="str">
        <f>IFERROR(_xlfn.XLOOKUP(A217,'Lookup Table'!D:D,'Lookup Table'!A:A),"Not Value")</f>
        <v>Male</v>
      </c>
      <c r="J217" s="8"/>
      <c r="K217" s="8"/>
      <c r="L217" s="8"/>
      <c r="M217" s="1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6">
        <v>122961</v>
      </c>
      <c r="B218" s="6" t="s">
        <v>308</v>
      </c>
      <c r="C218" s="6" t="s">
        <v>328</v>
      </c>
      <c r="D218" s="7" t="str">
        <f>IFERROR(VLOOKUP(A218,'Lookup Table'!D217:H717,2),"Not Available")</f>
        <v>Gujarat</v>
      </c>
      <c r="E218" s="7" t="str">
        <f>IFERROR(VLOOKUP(A218,'Lookup Table'!D217:H717,3),"Not Available")</f>
        <v>West</v>
      </c>
      <c r="F218" s="8" t="str">
        <f>INDEX('Lookup Table'!A217:H717,2,MATCH("City",'Lookup Table'!$A$1:$H$1,0))</f>
        <v>Bhopal</v>
      </c>
      <c r="G218" s="9" t="str">
        <f>_xlfn.XLOOKUP(A218,'Lookup Table'!D:D,'Lookup Table'!C:C)</f>
        <v>Bhopal</v>
      </c>
      <c r="H218" s="10"/>
      <c r="I218" s="8" t="str">
        <f>IFERROR(_xlfn.XLOOKUP(A218,'Lookup Table'!D:D,'Lookup Table'!A:A),"Not Value")</f>
        <v>Female</v>
      </c>
      <c r="J218" s="8"/>
      <c r="K218" s="8"/>
      <c r="L218" s="8"/>
      <c r="M218" s="1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6">
        <v>21996</v>
      </c>
      <c r="B219" s="6" t="s">
        <v>329</v>
      </c>
      <c r="C219" s="6" t="s">
        <v>330</v>
      </c>
      <c r="D219" s="7" t="str">
        <f>IFERROR(VLOOKUP(A219,'Lookup Table'!D218:H718,2),"Not Available")</f>
        <v>Not Available</v>
      </c>
      <c r="E219" s="7" t="str">
        <f>IFERROR(VLOOKUP(A219,'Lookup Table'!D218:H718,3),"Not Available")</f>
        <v>Not Available</v>
      </c>
      <c r="F219" s="8" t="str">
        <f>INDEX('Lookup Table'!A218:H718,2,MATCH("City",'Lookup Table'!$A$1:$H$1,0))</f>
        <v>Pondicherry</v>
      </c>
      <c r="G219" s="9" t="str">
        <f>_xlfn.XLOOKUP(A219,'Lookup Table'!D:D,'Lookup Table'!C:C)</f>
        <v>Pondicherry</v>
      </c>
      <c r="H219" s="10"/>
      <c r="I219" s="8" t="str">
        <f>IFERROR(_xlfn.XLOOKUP(A219,'Lookup Table'!D:D,'Lookup Table'!A:A),"Not Value")</f>
        <v>Male</v>
      </c>
      <c r="J219" s="8"/>
      <c r="K219" s="8"/>
      <c r="L219" s="8"/>
      <c r="M219" s="1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6">
        <v>136414</v>
      </c>
      <c r="B220" s="6" t="s">
        <v>331</v>
      </c>
      <c r="C220" s="6" t="s">
        <v>332</v>
      </c>
      <c r="D220" s="7" t="str">
        <f>IFERROR(VLOOKUP(A220,'Lookup Table'!D219:H719,2),"Not Available")</f>
        <v>Andhra Pradesh</v>
      </c>
      <c r="E220" s="7" t="str">
        <f>IFERROR(VLOOKUP(A220,'Lookup Table'!D219:H719,3),"Not Available")</f>
        <v>South</v>
      </c>
      <c r="F220" s="8" t="str">
        <f>INDEX('Lookup Table'!A219:H719,2,MATCH("City",'Lookup Table'!$A$1:$H$1,0))</f>
        <v>Bikaner</v>
      </c>
      <c r="G220" s="9" t="str">
        <f>_xlfn.XLOOKUP(A220,'Lookup Table'!D:D,'Lookup Table'!C:C)</f>
        <v>Bikaner</v>
      </c>
      <c r="H220" s="10"/>
      <c r="I220" s="8" t="str">
        <f>IFERROR(_xlfn.XLOOKUP(A220,'Lookup Table'!D:D,'Lookup Table'!A:A),"Not Value")</f>
        <v>Male</v>
      </c>
      <c r="J220" s="8"/>
      <c r="K220" s="8"/>
      <c r="L220" s="8"/>
      <c r="M220" s="1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6">
        <v>23092</v>
      </c>
      <c r="B221" s="6" t="s">
        <v>333</v>
      </c>
      <c r="C221" s="6" t="s">
        <v>128</v>
      </c>
      <c r="D221" s="7" t="str">
        <f>IFERROR(VLOOKUP(A221,'Lookup Table'!D220:H720,2),"Not Available")</f>
        <v>Maharashtra</v>
      </c>
      <c r="E221" s="7" t="str">
        <f>IFERROR(VLOOKUP(A221,'Lookup Table'!D220:H720,3),"Not Available")</f>
        <v>West</v>
      </c>
      <c r="F221" s="8" t="str">
        <f>INDEX('Lookup Table'!A220:H720,2,MATCH("City",'Lookup Table'!$A$1:$H$1,0))</f>
        <v>Porbandar</v>
      </c>
      <c r="G221" s="9" t="str">
        <f>_xlfn.XLOOKUP(A221,'Lookup Table'!D:D,'Lookup Table'!C:C)</f>
        <v>Porbandar</v>
      </c>
      <c r="H221" s="10"/>
      <c r="I221" s="8" t="str">
        <f>IFERROR(_xlfn.XLOOKUP(A221,'Lookup Table'!D:D,'Lookup Table'!A:A),"Not Value")</f>
        <v>Female</v>
      </c>
      <c r="J221" s="8"/>
      <c r="K221" s="8"/>
      <c r="L221" s="8"/>
      <c r="M221" s="1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6">
        <v>131851</v>
      </c>
      <c r="B222" s="6" t="s">
        <v>334</v>
      </c>
      <c r="C222" s="6" t="s">
        <v>335</v>
      </c>
      <c r="D222" s="7" t="str">
        <f>IFERROR(VLOOKUP(A222,'Lookup Table'!D221:H721,2),"Not Available")</f>
        <v>Andhra Pradesh</v>
      </c>
      <c r="E222" s="7" t="str">
        <f>IFERROR(VLOOKUP(A222,'Lookup Table'!D221:H721,3),"Not Available")</f>
        <v>South</v>
      </c>
      <c r="F222" s="8" t="str">
        <f>INDEX('Lookup Table'!A221:H721,2,MATCH("City",'Lookup Table'!$A$1:$H$1,0))</f>
        <v>Chennai</v>
      </c>
      <c r="G222" s="9" t="str">
        <f>_xlfn.XLOOKUP(A222,'Lookup Table'!D:D,'Lookup Table'!C:C)</f>
        <v>Chennai</v>
      </c>
      <c r="H222" s="10"/>
      <c r="I222" s="8" t="str">
        <f>IFERROR(_xlfn.XLOOKUP(A222,'Lookup Table'!D:D,'Lookup Table'!A:A),"Not Value")</f>
        <v>Female</v>
      </c>
      <c r="J222" s="8"/>
      <c r="K222" s="8"/>
      <c r="L222" s="8"/>
      <c r="M222" s="1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6">
        <v>21767</v>
      </c>
      <c r="B223" s="6" t="s">
        <v>336</v>
      </c>
      <c r="C223" s="6" t="s">
        <v>337</v>
      </c>
      <c r="D223" s="7" t="str">
        <f>IFERROR(VLOOKUP(A223,'Lookup Table'!D222:H722,2),"Not Available")</f>
        <v>Not Available</v>
      </c>
      <c r="E223" s="7" t="str">
        <f>IFERROR(VLOOKUP(A223,'Lookup Table'!D222:H722,3),"Not Available")</f>
        <v>Not Available</v>
      </c>
      <c r="F223" s="8" t="str">
        <f>INDEX('Lookup Table'!A222:H722,2,MATCH("City",'Lookup Table'!$A$1:$H$1,0))</f>
        <v>Pasighat</v>
      </c>
      <c r="G223" s="9" t="str">
        <f>_xlfn.XLOOKUP(A223,'Lookup Table'!D:D,'Lookup Table'!C:C)</f>
        <v>Pasighat</v>
      </c>
      <c r="H223" s="10"/>
      <c r="I223" s="8" t="str">
        <f>IFERROR(_xlfn.XLOOKUP(A223,'Lookup Table'!D:D,'Lookup Table'!A:A),"Not Value")</f>
        <v>Male</v>
      </c>
      <c r="J223" s="8"/>
      <c r="K223" s="8"/>
      <c r="L223" s="8"/>
      <c r="M223" s="1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6">
        <v>22352</v>
      </c>
      <c r="B224" s="6" t="s">
        <v>338</v>
      </c>
      <c r="C224" s="6" t="s">
        <v>339</v>
      </c>
      <c r="D224" s="7" t="str">
        <f>IFERROR(VLOOKUP(A224,'Lookup Table'!D223:H723,2),"Not Available")</f>
        <v>Andhra Pradesh</v>
      </c>
      <c r="E224" s="7" t="str">
        <f>IFERROR(VLOOKUP(A224,'Lookup Table'!D223:H723,3),"Not Available")</f>
        <v>South</v>
      </c>
      <c r="F224" s="8" t="str">
        <f>INDEX('Lookup Table'!A223:H723,2,MATCH("City",'Lookup Table'!$A$1:$H$1,0))</f>
        <v>Lonavala</v>
      </c>
      <c r="G224" s="9" t="str">
        <f>_xlfn.XLOOKUP(A224,'Lookup Table'!D:D,'Lookup Table'!C:C)</f>
        <v>Lonavala</v>
      </c>
      <c r="H224" s="10"/>
      <c r="I224" s="8" t="str">
        <f>IFERROR(_xlfn.XLOOKUP(A224,'Lookup Table'!D:D,'Lookup Table'!A:A),"Not Value")</f>
        <v>Male</v>
      </c>
      <c r="J224" s="8"/>
      <c r="K224" s="8"/>
      <c r="L224" s="8"/>
      <c r="M224" s="1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6">
        <v>20718</v>
      </c>
      <c r="B225" s="6" t="s">
        <v>318</v>
      </c>
      <c r="C225" s="6" t="s">
        <v>340</v>
      </c>
      <c r="D225" s="7" t="str">
        <f>IFERROR(VLOOKUP(A225,'Lookup Table'!D224:H724,2),"Not Available")</f>
        <v>Tamilnadu</v>
      </c>
      <c r="E225" s="7" t="str">
        <f>IFERROR(VLOOKUP(A225,'Lookup Table'!D224:H724,3),"Not Available")</f>
        <v>South</v>
      </c>
      <c r="F225" s="8" t="str">
        <f>INDEX('Lookup Table'!A224:H724,2,MATCH("City",'Lookup Table'!$A$1:$H$1,0))</f>
        <v>Bhiwandi</v>
      </c>
      <c r="G225" s="9" t="str">
        <f>_xlfn.XLOOKUP(A225,'Lookup Table'!D:D,'Lookup Table'!C:C)</f>
        <v>Bhiwandi</v>
      </c>
      <c r="H225" s="10"/>
      <c r="I225" s="8" t="str">
        <f>IFERROR(_xlfn.XLOOKUP(A225,'Lookup Table'!D:D,'Lookup Table'!A:A),"Not Value")</f>
        <v>Male</v>
      </c>
      <c r="J225" s="8"/>
      <c r="K225" s="8"/>
      <c r="L225" s="8"/>
      <c r="M225" s="1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6">
        <v>20784</v>
      </c>
      <c r="B226" s="6" t="s">
        <v>341</v>
      </c>
      <c r="C226" s="6" t="s">
        <v>262</v>
      </c>
      <c r="D226" s="7" t="str">
        <f>IFERROR(VLOOKUP(A226,'Lookup Table'!D225:H725,2),"Not Available")</f>
        <v>Maharashtra</v>
      </c>
      <c r="E226" s="7" t="str">
        <f>IFERROR(VLOOKUP(A226,'Lookup Table'!D225:H725,3),"Not Available")</f>
        <v>West</v>
      </c>
      <c r="F226" s="8" t="str">
        <f>INDEX('Lookup Table'!A225:H725,2,MATCH("City",'Lookup Table'!$A$1:$H$1,0))</f>
        <v>Kolkata</v>
      </c>
      <c r="G226" s="9" t="str">
        <f>_xlfn.XLOOKUP(A226,'Lookup Table'!D:D,'Lookup Table'!C:C)</f>
        <v>Kolkata</v>
      </c>
      <c r="H226" s="10"/>
      <c r="I226" s="8" t="str">
        <f>IFERROR(_xlfn.XLOOKUP(A226,'Lookup Table'!D:D,'Lookup Table'!A:A),"Not Value")</f>
        <v>Male</v>
      </c>
      <c r="J226" s="8"/>
      <c r="K226" s="8"/>
      <c r="L226" s="8"/>
      <c r="M226" s="1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6">
        <v>20611</v>
      </c>
      <c r="B227" s="6" t="s">
        <v>342</v>
      </c>
      <c r="C227" s="6" t="s">
        <v>343</v>
      </c>
      <c r="D227" s="7" t="str">
        <f>IFERROR(VLOOKUP(A227,'Lookup Table'!D226:H726,2),"Not Available")</f>
        <v>Not Available</v>
      </c>
      <c r="E227" s="7" t="str">
        <f>IFERROR(VLOOKUP(A227,'Lookup Table'!D226:H726,3),"Not Available")</f>
        <v>Not Available</v>
      </c>
      <c r="F227" s="8" t="str">
        <f>INDEX('Lookup Table'!A226:H726,2,MATCH("City",'Lookup Table'!$A$1:$H$1,0))</f>
        <v>Mumbai</v>
      </c>
      <c r="G227" s="9" t="str">
        <f>_xlfn.XLOOKUP(A227,'Lookup Table'!D:D,'Lookup Table'!C:C)</f>
        <v>Mumbai</v>
      </c>
      <c r="H227" s="10"/>
      <c r="I227" s="8" t="str">
        <f>IFERROR(_xlfn.XLOOKUP(A227,'Lookup Table'!D:D,'Lookup Table'!A:A),"Not Value")</f>
        <v>Male</v>
      </c>
      <c r="J227" s="8"/>
      <c r="K227" s="8"/>
      <c r="L227" s="8"/>
      <c r="M227" s="1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6">
        <v>22758</v>
      </c>
      <c r="B228" s="6" t="s">
        <v>344</v>
      </c>
      <c r="C228" s="6" t="s">
        <v>345</v>
      </c>
      <c r="D228" s="7" t="str">
        <f>IFERROR(VLOOKUP(A228,'Lookup Table'!D227:H727,2),"Not Available")</f>
        <v>Karnataka</v>
      </c>
      <c r="E228" s="7" t="str">
        <f>IFERROR(VLOOKUP(A228,'Lookup Table'!D227:H727,3),"Not Available")</f>
        <v>South</v>
      </c>
      <c r="F228" s="8" t="str">
        <f>INDEX('Lookup Table'!A227:H727,2,MATCH("City",'Lookup Table'!$A$1:$H$1,0))</f>
        <v>Mughalsarai</v>
      </c>
      <c r="G228" s="9" t="str">
        <f>_xlfn.XLOOKUP(A228,'Lookup Table'!D:D,'Lookup Table'!C:C)</f>
        <v>Mughalsarai</v>
      </c>
      <c r="H228" s="10"/>
      <c r="I228" s="8" t="str">
        <f>IFERROR(_xlfn.XLOOKUP(A228,'Lookup Table'!D:D,'Lookup Table'!A:A),"Not Value")</f>
        <v>Male</v>
      </c>
      <c r="J228" s="8"/>
      <c r="K228" s="8"/>
      <c r="L228" s="8"/>
      <c r="M228" s="1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6">
        <v>23546</v>
      </c>
      <c r="B229" s="6" t="s">
        <v>346</v>
      </c>
      <c r="C229" s="6" t="s">
        <v>347</v>
      </c>
      <c r="D229" s="7" t="str">
        <f>IFERROR(VLOOKUP(A229,'Lookup Table'!D228:H728,2),"Not Available")</f>
        <v>West Bengal</v>
      </c>
      <c r="E229" s="7" t="str">
        <f>IFERROR(VLOOKUP(A229,'Lookup Table'!D228:H728,3),"Not Available")</f>
        <v>East</v>
      </c>
      <c r="F229" s="8" t="str">
        <f>INDEX('Lookup Table'!A228:H728,2,MATCH("City",'Lookup Table'!$A$1:$H$1,0))</f>
        <v>Podili</v>
      </c>
      <c r="G229" s="9" t="str">
        <f>_xlfn.XLOOKUP(A229,'Lookup Table'!D:D,'Lookup Table'!C:C)</f>
        <v>Podili</v>
      </c>
      <c r="H229" s="10"/>
      <c r="I229" s="8" t="str">
        <f>IFERROR(_xlfn.XLOOKUP(A229,'Lookup Table'!D:D,'Lookup Table'!A:A),"Not Value")</f>
        <v>Female</v>
      </c>
      <c r="J229" s="8"/>
      <c r="K229" s="8"/>
      <c r="L229" s="8"/>
      <c r="M229" s="1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6">
        <v>20580</v>
      </c>
      <c r="B230" s="6" t="s">
        <v>348</v>
      </c>
      <c r="C230" s="6" t="s">
        <v>349</v>
      </c>
      <c r="D230" s="7" t="str">
        <f>IFERROR(VLOOKUP(A230,'Lookup Table'!D229:H729,2),"Not Available")</f>
        <v>Not Available</v>
      </c>
      <c r="E230" s="7" t="str">
        <f>IFERROR(VLOOKUP(A230,'Lookup Table'!D229:H729,3),"Not Available")</f>
        <v>Not Available</v>
      </c>
      <c r="F230" s="8" t="str">
        <f>INDEX('Lookup Table'!A229:H729,2,MATCH("City",'Lookup Table'!$A$1:$H$1,0))</f>
        <v>Chennai</v>
      </c>
      <c r="G230" s="9" t="str">
        <f>_xlfn.XLOOKUP(A230,'Lookup Table'!D:D,'Lookup Table'!C:C)</f>
        <v>Chennai</v>
      </c>
      <c r="H230" s="10"/>
      <c r="I230" s="8" t="str">
        <f>IFERROR(_xlfn.XLOOKUP(A230,'Lookup Table'!D:D,'Lookup Table'!A:A),"Not Value")</f>
        <v>Female</v>
      </c>
      <c r="J230" s="8"/>
      <c r="K230" s="8"/>
      <c r="L230" s="8"/>
      <c r="M230" s="1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6">
        <v>26583</v>
      </c>
      <c r="B231" s="6" t="s">
        <v>350</v>
      </c>
      <c r="C231" s="6" t="s">
        <v>351</v>
      </c>
      <c r="D231" s="7" t="str">
        <f>IFERROR(VLOOKUP(A231,'Lookup Table'!D230:H730,2),"Not Available")</f>
        <v>Maharashtra</v>
      </c>
      <c r="E231" s="7" t="str">
        <f>IFERROR(VLOOKUP(A231,'Lookup Table'!D230:H730,3),"Not Available")</f>
        <v>West</v>
      </c>
      <c r="F231" s="8" t="str">
        <f>INDEX('Lookup Table'!A230:H730,2,MATCH("City",'Lookup Table'!$A$1:$H$1,0))</f>
        <v>Jalpaiguri</v>
      </c>
      <c r="G231" s="9" t="str">
        <f>_xlfn.XLOOKUP(A231,'Lookup Table'!D:D,'Lookup Table'!C:C)</f>
        <v>Jalpaiguri</v>
      </c>
      <c r="H231" s="10"/>
      <c r="I231" s="8" t="str">
        <f>IFERROR(_xlfn.XLOOKUP(A231,'Lookup Table'!D:D,'Lookup Table'!A:A),"Not Value")</f>
        <v>Female</v>
      </c>
      <c r="J231" s="8"/>
      <c r="K231" s="8"/>
      <c r="L231" s="8"/>
      <c r="M231" s="1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6">
        <v>24052</v>
      </c>
      <c r="B232" s="6" t="s">
        <v>333</v>
      </c>
      <c r="C232" s="6" t="s">
        <v>352</v>
      </c>
      <c r="D232" s="7" t="str">
        <f>IFERROR(VLOOKUP(A232,'Lookup Table'!D231:H731,2),"Not Available")</f>
        <v>Karnataka</v>
      </c>
      <c r="E232" s="7" t="str">
        <f>IFERROR(VLOOKUP(A232,'Lookup Table'!D231:H731,3),"Not Available")</f>
        <v>South</v>
      </c>
      <c r="F232" s="8" t="str">
        <f>INDEX('Lookup Table'!A231:H731,2,MATCH("City",'Lookup Table'!$A$1:$H$1,0))</f>
        <v>Salem</v>
      </c>
      <c r="G232" s="9" t="str">
        <f>_xlfn.XLOOKUP(A232,'Lookup Table'!D:D,'Lookup Table'!C:C)</f>
        <v>Salem</v>
      </c>
      <c r="H232" s="10"/>
      <c r="I232" s="8" t="str">
        <f>IFERROR(_xlfn.XLOOKUP(A232,'Lookup Table'!D:D,'Lookup Table'!A:A),"Not Value")</f>
        <v>Female</v>
      </c>
      <c r="J232" s="8"/>
      <c r="K232" s="8"/>
      <c r="L232" s="8"/>
      <c r="M232" s="1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6">
        <v>136793</v>
      </c>
      <c r="B233" s="6" t="s">
        <v>353</v>
      </c>
      <c r="C233" s="6" t="s">
        <v>354</v>
      </c>
      <c r="D233" s="7" t="str">
        <f>IFERROR(VLOOKUP(A233,'Lookup Table'!D232:H732,2),"Not Available")</f>
        <v>Andhra Pradesh</v>
      </c>
      <c r="E233" s="7" t="str">
        <f>IFERROR(VLOOKUP(A233,'Lookup Table'!D232:H732,3),"Not Available")</f>
        <v>South</v>
      </c>
      <c r="F233" s="8" t="str">
        <f>INDEX('Lookup Table'!A232:H732,2,MATCH("City",'Lookup Table'!$A$1:$H$1,0))</f>
        <v>Jalpaiguri</v>
      </c>
      <c r="G233" s="9" t="str">
        <f>_xlfn.XLOOKUP(A233,'Lookup Table'!D:D,'Lookup Table'!C:C)</f>
        <v>Jalpaiguri</v>
      </c>
      <c r="H233" s="10"/>
      <c r="I233" s="8" t="str">
        <f>IFERROR(_xlfn.XLOOKUP(A233,'Lookup Table'!D:D,'Lookup Table'!A:A),"Not Value")</f>
        <v>Female</v>
      </c>
      <c r="J233" s="8"/>
      <c r="K233" s="8"/>
      <c r="L233" s="8"/>
      <c r="M233" s="1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6">
        <v>27589</v>
      </c>
      <c r="B234" s="6" t="s">
        <v>355</v>
      </c>
      <c r="C234" s="6" t="s">
        <v>356</v>
      </c>
      <c r="D234" s="7" t="str">
        <f>IFERROR(VLOOKUP(A234,'Lookup Table'!D233:H733,2),"Not Available")</f>
        <v>Not Available</v>
      </c>
      <c r="E234" s="7" t="str">
        <f>IFERROR(VLOOKUP(A234,'Lookup Table'!D233:H733,3),"Not Available")</f>
        <v>Not Available</v>
      </c>
      <c r="F234" s="8" t="str">
        <f>INDEX('Lookup Table'!A233:H733,2,MATCH("City",'Lookup Table'!$A$1:$H$1,0))</f>
        <v>Nellore</v>
      </c>
      <c r="G234" s="9" t="str">
        <f>_xlfn.XLOOKUP(A234,'Lookup Table'!D:D,'Lookup Table'!C:C)</f>
        <v>Nellore</v>
      </c>
      <c r="H234" s="10"/>
      <c r="I234" s="8" t="str">
        <f>IFERROR(_xlfn.XLOOKUP(A234,'Lookup Table'!D:D,'Lookup Table'!A:A),"Not Value")</f>
        <v>Female</v>
      </c>
      <c r="J234" s="8"/>
      <c r="K234" s="8"/>
      <c r="L234" s="8"/>
      <c r="M234" s="1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6">
        <v>128890</v>
      </c>
      <c r="B235" s="6" t="s">
        <v>357</v>
      </c>
      <c r="C235" s="6" t="s">
        <v>358</v>
      </c>
      <c r="D235" s="7" t="str">
        <f>IFERROR(VLOOKUP(A235,'Lookup Table'!D234:H734,2),"Not Available")</f>
        <v>Gujarat</v>
      </c>
      <c r="E235" s="7" t="str">
        <f>IFERROR(VLOOKUP(A235,'Lookup Table'!D234:H734,3),"Not Available")</f>
        <v>West</v>
      </c>
      <c r="F235" s="8" t="str">
        <f>INDEX('Lookup Table'!A234:H734,2,MATCH("City",'Lookup Table'!$A$1:$H$1,0))</f>
        <v>Satna</v>
      </c>
      <c r="G235" s="9" t="str">
        <f>_xlfn.XLOOKUP(A235,'Lookup Table'!D:D,'Lookup Table'!C:C)</f>
        <v>Satna</v>
      </c>
      <c r="H235" s="10"/>
      <c r="I235" s="8" t="str">
        <f>IFERROR(_xlfn.XLOOKUP(A235,'Lookup Table'!D:D,'Lookup Table'!A:A),"Not Value")</f>
        <v>Male</v>
      </c>
      <c r="J235" s="8"/>
      <c r="K235" s="8"/>
      <c r="L235" s="8"/>
      <c r="M235" s="1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6">
        <v>128338</v>
      </c>
      <c r="B236" s="6" t="s">
        <v>350</v>
      </c>
      <c r="C236" s="6" t="s">
        <v>359</v>
      </c>
      <c r="D236" s="7" t="str">
        <f>IFERROR(VLOOKUP(A236,'Lookup Table'!D235:H735,2),"Not Available")</f>
        <v>Andhra Pradesh</v>
      </c>
      <c r="E236" s="7" t="str">
        <f>IFERROR(VLOOKUP(A236,'Lookup Table'!D235:H735,3),"Not Available")</f>
        <v>South</v>
      </c>
      <c r="F236" s="8" t="str">
        <f>INDEX('Lookup Table'!A235:H735,2,MATCH("City",'Lookup Table'!$A$1:$H$1,0))</f>
        <v>Chittoor</v>
      </c>
      <c r="G236" s="9" t="str">
        <f>_xlfn.XLOOKUP(A236,'Lookup Table'!D:D,'Lookup Table'!C:C)</f>
        <v>Chittoor</v>
      </c>
      <c r="H236" s="10"/>
      <c r="I236" s="8" t="str">
        <f>IFERROR(_xlfn.XLOOKUP(A236,'Lookup Table'!D:D,'Lookup Table'!A:A),"Not Value")</f>
        <v>Male</v>
      </c>
      <c r="J236" s="8"/>
      <c r="K236" s="8"/>
      <c r="L236" s="8"/>
      <c r="M236" s="1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6">
        <v>122029</v>
      </c>
      <c r="B237" s="6" t="s">
        <v>360</v>
      </c>
      <c r="C237" s="6" t="s">
        <v>361</v>
      </c>
      <c r="D237" s="7" t="str">
        <f>IFERROR(VLOOKUP(A237,'Lookup Table'!D236:H736,2),"Not Available")</f>
        <v>Assam</v>
      </c>
      <c r="E237" s="7" t="str">
        <f>IFERROR(VLOOKUP(A237,'Lookup Table'!D236:H736,3),"Not Available")</f>
        <v>East</v>
      </c>
      <c r="F237" s="8" t="str">
        <f>INDEX('Lookup Table'!A236:H736,2,MATCH("City",'Lookup Table'!$A$1:$H$1,0))</f>
        <v>Jabalpur</v>
      </c>
      <c r="G237" s="9" t="str">
        <f>_xlfn.XLOOKUP(A237,'Lookup Table'!D:D,'Lookup Table'!C:C)</f>
        <v>Jabalpur</v>
      </c>
      <c r="H237" s="10"/>
      <c r="I237" s="8" t="str">
        <f>IFERROR(_xlfn.XLOOKUP(A237,'Lookup Table'!D:D,'Lookup Table'!A:A),"Not Value")</f>
        <v>Female</v>
      </c>
      <c r="J237" s="8"/>
      <c r="K237" s="8"/>
      <c r="L237" s="8"/>
      <c r="M237" s="1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6">
        <v>24918</v>
      </c>
      <c r="B238" s="6" t="s">
        <v>341</v>
      </c>
      <c r="C238" s="6" t="s">
        <v>119</v>
      </c>
      <c r="D238" s="7" t="str">
        <f>IFERROR(VLOOKUP(A238,'Lookup Table'!D237:H737,2),"Not Available")</f>
        <v>Andhra Pradesh</v>
      </c>
      <c r="E238" s="7" t="str">
        <f>IFERROR(VLOOKUP(A238,'Lookup Table'!D237:H737,3),"Not Available")</f>
        <v>South</v>
      </c>
      <c r="F238" s="8" t="str">
        <f>INDEX('Lookup Table'!A237:H737,2,MATCH("City",'Lookup Table'!$A$1:$H$1,0))</f>
        <v>Dhubri</v>
      </c>
      <c r="G238" s="9" t="str">
        <f>_xlfn.XLOOKUP(A238,'Lookup Table'!D:D,'Lookup Table'!C:C)</f>
        <v>Dhubri</v>
      </c>
      <c r="H238" s="10"/>
      <c r="I238" s="8" t="str">
        <f>IFERROR(_xlfn.XLOOKUP(A238,'Lookup Table'!D:D,'Lookup Table'!A:A),"Not Value")</f>
        <v>Male</v>
      </c>
      <c r="J238" s="8"/>
      <c r="K238" s="8"/>
      <c r="L238" s="8"/>
      <c r="M238" s="1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6">
        <v>126464</v>
      </c>
      <c r="B239" s="6" t="s">
        <v>362</v>
      </c>
      <c r="C239" s="6" t="s">
        <v>363</v>
      </c>
      <c r="D239" s="7" t="str">
        <f>IFERROR(VLOOKUP(A239,'Lookup Table'!D238:H738,2),"Not Available")</f>
        <v>Uttar Pradesh</v>
      </c>
      <c r="E239" s="7" t="str">
        <f>IFERROR(VLOOKUP(A239,'Lookup Table'!D238:H738,3),"Not Available")</f>
        <v>North</v>
      </c>
      <c r="F239" s="8" t="str">
        <f>INDEX('Lookup Table'!A238:H738,2,MATCH("City",'Lookup Table'!$A$1:$H$1,0))</f>
        <v>Vaniyambadi</v>
      </c>
      <c r="G239" s="9" t="str">
        <f>_xlfn.XLOOKUP(A239,'Lookup Table'!D:D,'Lookup Table'!C:C)</f>
        <v>Vaniyambadi</v>
      </c>
      <c r="H239" s="10"/>
      <c r="I239" s="8" t="str">
        <f>IFERROR(_xlfn.XLOOKUP(A239,'Lookup Table'!D:D,'Lookup Table'!A:A),"Not Value")</f>
        <v>Female</v>
      </c>
      <c r="J239" s="8"/>
      <c r="K239" s="8"/>
      <c r="L239" s="8"/>
      <c r="M239" s="1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6">
        <v>20920</v>
      </c>
      <c r="B240" s="6" t="s">
        <v>364</v>
      </c>
      <c r="C240" s="6" t="s">
        <v>365</v>
      </c>
      <c r="D240" s="7" t="str">
        <f>IFERROR(VLOOKUP(A240,'Lookup Table'!D239:H739,2),"Not Available")</f>
        <v>Not Available</v>
      </c>
      <c r="E240" s="7" t="str">
        <f>IFERROR(VLOOKUP(A240,'Lookup Table'!D239:H739,3),"Not Available")</f>
        <v>Not Available</v>
      </c>
      <c r="F240" s="8" t="str">
        <f>INDEX('Lookup Table'!A239:H739,2,MATCH("City",'Lookup Table'!$A$1:$H$1,0))</f>
        <v>Indore</v>
      </c>
      <c r="G240" s="9" t="str">
        <f>_xlfn.XLOOKUP(A240,'Lookup Table'!D:D,'Lookup Table'!C:C)</f>
        <v>Indore</v>
      </c>
      <c r="H240" s="10"/>
      <c r="I240" s="8" t="str">
        <f>IFERROR(_xlfn.XLOOKUP(A240,'Lookup Table'!D:D,'Lookup Table'!A:A),"Not Value")</f>
        <v>Female</v>
      </c>
      <c r="J240" s="8"/>
      <c r="K240" s="8"/>
      <c r="L240" s="8"/>
      <c r="M240" s="1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6">
        <v>138327</v>
      </c>
      <c r="B241" s="6" t="s">
        <v>341</v>
      </c>
      <c r="C241" s="6" t="s">
        <v>366</v>
      </c>
      <c r="D241" s="7" t="str">
        <f>IFERROR(VLOOKUP(A241,'Lookup Table'!D240:H740,2),"Not Available")</f>
        <v>Andhra Pradesh</v>
      </c>
      <c r="E241" s="7" t="str">
        <f>IFERROR(VLOOKUP(A241,'Lookup Table'!D240:H740,3),"Not Available")</f>
        <v>South</v>
      </c>
      <c r="F241" s="8" t="str">
        <f>INDEX('Lookup Table'!A240:H740,2,MATCH("City",'Lookup Table'!$A$1:$H$1,0))</f>
        <v>Goa</v>
      </c>
      <c r="G241" s="9" t="str">
        <f>_xlfn.XLOOKUP(A241,'Lookup Table'!D:D,'Lookup Table'!C:C)</f>
        <v>Goa</v>
      </c>
      <c r="H241" s="10"/>
      <c r="I241" s="8" t="str">
        <f>IFERROR(_xlfn.XLOOKUP(A241,'Lookup Table'!D:D,'Lookup Table'!A:A),"Not Value")</f>
        <v>Male</v>
      </c>
      <c r="J241" s="8"/>
      <c r="K241" s="8"/>
      <c r="L241" s="8"/>
      <c r="M241" s="1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6">
        <v>20630</v>
      </c>
      <c r="B242" s="6" t="s">
        <v>344</v>
      </c>
      <c r="C242" s="6" t="s">
        <v>367</v>
      </c>
      <c r="D242" s="7" t="str">
        <f>IFERROR(VLOOKUP(A242,'Lookup Table'!D241:H741,2),"Not Available")</f>
        <v>Not Available</v>
      </c>
      <c r="E242" s="7" t="str">
        <f>IFERROR(VLOOKUP(A242,'Lookup Table'!D241:H741,3),"Not Available")</f>
        <v>Not Available</v>
      </c>
      <c r="F242" s="8" t="str">
        <f>INDEX('Lookup Table'!A241:H741,2,MATCH("City",'Lookup Table'!$A$1:$H$1,0))</f>
        <v>Chennai</v>
      </c>
      <c r="G242" s="9" t="str">
        <f>_xlfn.XLOOKUP(A242,'Lookup Table'!D:D,'Lookup Table'!C:C)</f>
        <v>Calicut</v>
      </c>
      <c r="H242" s="10"/>
      <c r="I242" s="8" t="str">
        <f>IFERROR(_xlfn.XLOOKUP(A242,'Lookup Table'!D:D,'Lookup Table'!A:A),"Not Value")</f>
        <v>Male</v>
      </c>
      <c r="J242" s="8"/>
      <c r="K242" s="8"/>
      <c r="L242" s="8"/>
      <c r="M242" s="1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6">
        <v>131432</v>
      </c>
      <c r="B243" s="6" t="s">
        <v>305</v>
      </c>
      <c r="C243" s="6" t="s">
        <v>42</v>
      </c>
      <c r="D243" s="7" t="str">
        <f>IFERROR(VLOOKUP(A243,'Lookup Table'!D242:H742,2),"Not Available")</f>
        <v>Andhra Pradesh</v>
      </c>
      <c r="E243" s="7" t="str">
        <f>IFERROR(VLOOKUP(A243,'Lookup Table'!D242:H742,3),"Not Available")</f>
        <v>South</v>
      </c>
      <c r="F243" s="8" t="str">
        <f>INDEX('Lookup Table'!A242:H742,2,MATCH("City",'Lookup Table'!$A$1:$H$1,0))</f>
        <v>Kherli</v>
      </c>
      <c r="G243" s="9" t="str">
        <f>_xlfn.XLOOKUP(A243,'Lookup Table'!D:D,'Lookup Table'!C:C)</f>
        <v>Kherli</v>
      </c>
      <c r="H243" s="10"/>
      <c r="I243" s="8" t="str">
        <f>IFERROR(_xlfn.XLOOKUP(A243,'Lookup Table'!D:D,'Lookup Table'!A:A),"Not Value")</f>
        <v>Female</v>
      </c>
      <c r="J243" s="8"/>
      <c r="K243" s="8"/>
      <c r="L243" s="8"/>
      <c r="M243" s="1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6">
        <v>128597</v>
      </c>
      <c r="B244" s="6" t="s">
        <v>341</v>
      </c>
      <c r="C244" s="6" t="s">
        <v>368</v>
      </c>
      <c r="D244" s="7" t="str">
        <f>IFERROR(VLOOKUP(A244,'Lookup Table'!D243:H743,2),"Not Available")</f>
        <v>Gujarat</v>
      </c>
      <c r="E244" s="7" t="str">
        <f>IFERROR(VLOOKUP(A244,'Lookup Table'!D243:H743,3),"Not Available")</f>
        <v>West</v>
      </c>
      <c r="F244" s="8" t="str">
        <f>INDEX('Lookup Table'!A243:H743,2,MATCH("City",'Lookup Table'!$A$1:$H$1,0))</f>
        <v>Kovur</v>
      </c>
      <c r="G244" s="9" t="str">
        <f>_xlfn.XLOOKUP(A244,'Lookup Table'!D:D,'Lookup Table'!C:C)</f>
        <v>Kovur</v>
      </c>
      <c r="H244" s="10"/>
      <c r="I244" s="8" t="str">
        <f>IFERROR(_xlfn.XLOOKUP(A244,'Lookup Table'!D:D,'Lookup Table'!A:A),"Not Value")</f>
        <v>Male</v>
      </c>
      <c r="J244" s="8"/>
      <c r="K244" s="8"/>
      <c r="L244" s="8"/>
      <c r="M244" s="1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6">
        <v>121649</v>
      </c>
      <c r="B245" s="6" t="s">
        <v>369</v>
      </c>
      <c r="C245" s="6" t="s">
        <v>370</v>
      </c>
      <c r="D245" s="7" t="str">
        <f>IFERROR(VLOOKUP(A245,'Lookup Table'!D244:H744,2),"Not Available")</f>
        <v>Maharashtra</v>
      </c>
      <c r="E245" s="7" t="str">
        <f>IFERROR(VLOOKUP(A245,'Lookup Table'!D244:H744,3),"Not Available")</f>
        <v>West</v>
      </c>
      <c r="F245" s="8" t="str">
        <f>INDEX('Lookup Table'!A244:H744,2,MATCH("City",'Lookup Table'!$A$1:$H$1,0))</f>
        <v>Chinapandraka</v>
      </c>
      <c r="G245" s="9" t="str">
        <f>_xlfn.XLOOKUP(A245,'Lookup Table'!D:D,'Lookup Table'!C:C)</f>
        <v>Chinapandraka</v>
      </c>
      <c r="H245" s="10"/>
      <c r="I245" s="8" t="str">
        <f>IFERROR(_xlfn.XLOOKUP(A245,'Lookup Table'!D:D,'Lookup Table'!A:A),"Not Value")</f>
        <v>Male</v>
      </c>
      <c r="J245" s="8"/>
      <c r="K245" s="8"/>
      <c r="L245" s="8"/>
      <c r="M245" s="1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6">
        <v>136683</v>
      </c>
      <c r="B246" s="6" t="s">
        <v>371</v>
      </c>
      <c r="C246" s="6" t="s">
        <v>372</v>
      </c>
      <c r="D246" s="7" t="str">
        <f>IFERROR(VLOOKUP(A246,'Lookup Table'!D245:H745,2),"Not Available")</f>
        <v>Andhra Pradesh</v>
      </c>
      <c r="E246" s="7" t="str">
        <f>IFERROR(VLOOKUP(A246,'Lookup Table'!D245:H745,3),"Not Available")</f>
        <v>South</v>
      </c>
      <c r="F246" s="8" t="str">
        <f>INDEX('Lookup Table'!A245:H745,2,MATCH("City",'Lookup Table'!$A$1:$H$1,0))</f>
        <v>Bobbili</v>
      </c>
      <c r="G246" s="9" t="str">
        <f>_xlfn.XLOOKUP(A246,'Lookup Table'!D:D,'Lookup Table'!C:C)</f>
        <v>Bobbili</v>
      </c>
      <c r="H246" s="10"/>
      <c r="I246" s="8" t="str">
        <f>IFERROR(_xlfn.XLOOKUP(A246,'Lookup Table'!D:D,'Lookup Table'!A:A),"Not Value")</f>
        <v>Male</v>
      </c>
      <c r="J246" s="8"/>
      <c r="K246" s="8"/>
      <c r="L246" s="8"/>
      <c r="M246" s="1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6">
        <v>135431</v>
      </c>
      <c r="B247" s="6" t="s">
        <v>341</v>
      </c>
      <c r="C247" s="6" t="s">
        <v>373</v>
      </c>
      <c r="D247" s="7" t="str">
        <f>IFERROR(VLOOKUP(A247,'Lookup Table'!D246:H746,2),"Not Available")</f>
        <v>Andhra Pradesh</v>
      </c>
      <c r="E247" s="7" t="str">
        <f>IFERROR(VLOOKUP(A247,'Lookup Table'!D246:H746,3),"Not Available")</f>
        <v>South</v>
      </c>
      <c r="F247" s="8" t="str">
        <f>INDEX('Lookup Table'!A246:H746,2,MATCH("City",'Lookup Table'!$A$1:$H$1,0))</f>
        <v>Bobbili</v>
      </c>
      <c r="G247" s="9" t="str">
        <f>_xlfn.XLOOKUP(A247,'Lookup Table'!D:D,'Lookup Table'!C:C)</f>
        <v>Bobbili</v>
      </c>
      <c r="H247" s="10"/>
      <c r="I247" s="8" t="str">
        <f>IFERROR(_xlfn.XLOOKUP(A247,'Lookup Table'!D:D,'Lookup Table'!A:A),"Not Value")</f>
        <v>Male</v>
      </c>
      <c r="J247" s="8"/>
      <c r="K247" s="8"/>
      <c r="L247" s="8"/>
      <c r="M247" s="1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6">
        <v>139711</v>
      </c>
      <c r="B248" s="6" t="s">
        <v>374</v>
      </c>
      <c r="C248" s="6" t="s">
        <v>375</v>
      </c>
      <c r="D248" s="7" t="str">
        <f>IFERROR(VLOOKUP(A248,'Lookup Table'!D247:H747,2),"Not Available")</f>
        <v>Andhra Pradesh</v>
      </c>
      <c r="E248" s="7" t="str">
        <f>IFERROR(VLOOKUP(A248,'Lookup Table'!D247:H747,3),"Not Available")</f>
        <v>South</v>
      </c>
      <c r="F248" s="8" t="str">
        <f>INDEX('Lookup Table'!A247:H747,2,MATCH("City",'Lookup Table'!$A$1:$H$1,0))</f>
        <v>Moradabad</v>
      </c>
      <c r="G248" s="9" t="str">
        <f>_xlfn.XLOOKUP(A248,'Lookup Table'!D:D,'Lookup Table'!C:C)</f>
        <v>Moradabad</v>
      </c>
      <c r="H248" s="10"/>
      <c r="I248" s="8" t="str">
        <f>IFERROR(_xlfn.XLOOKUP(A248,'Lookup Table'!D:D,'Lookup Table'!A:A),"Not Value")</f>
        <v>Male</v>
      </c>
      <c r="J248" s="8"/>
      <c r="K248" s="8"/>
      <c r="L248" s="8"/>
      <c r="M248" s="1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6">
        <v>24955</v>
      </c>
      <c r="B249" s="6" t="s">
        <v>376</v>
      </c>
      <c r="C249" s="6" t="s">
        <v>174</v>
      </c>
      <c r="D249" s="7" t="str">
        <f>IFERROR(VLOOKUP(A249,'Lookup Table'!D248:H748,2),"Not Available")</f>
        <v>Gujarat</v>
      </c>
      <c r="E249" s="7" t="str">
        <f>IFERROR(VLOOKUP(A249,'Lookup Table'!D248:H748,3),"Not Available")</f>
        <v>West</v>
      </c>
      <c r="F249" s="8" t="str">
        <f>INDEX('Lookup Table'!A248:H748,2,MATCH("City",'Lookup Table'!$A$1:$H$1,0))</f>
        <v>Badvel</v>
      </c>
      <c r="G249" s="9" t="str">
        <f>_xlfn.XLOOKUP(A249,'Lookup Table'!D:D,'Lookup Table'!C:C)</f>
        <v>Badvel</v>
      </c>
      <c r="H249" s="10"/>
      <c r="I249" s="8" t="str">
        <f>IFERROR(_xlfn.XLOOKUP(A249,'Lookup Table'!D:D,'Lookup Table'!A:A),"Not Value")</f>
        <v>Male</v>
      </c>
      <c r="J249" s="8"/>
      <c r="K249" s="8"/>
      <c r="L249" s="8"/>
      <c r="M249" s="1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6">
        <v>25977</v>
      </c>
      <c r="B250" s="6" t="s">
        <v>377</v>
      </c>
      <c r="C250" s="6" t="s">
        <v>378</v>
      </c>
      <c r="D250" s="7" t="str">
        <f>IFERROR(VLOOKUP(A250,'Lookup Table'!D249:H749,2),"Not Available")</f>
        <v>Gujarat</v>
      </c>
      <c r="E250" s="7" t="str">
        <f>IFERROR(VLOOKUP(A250,'Lookup Table'!D249:H749,3),"Not Available")</f>
        <v>West</v>
      </c>
      <c r="F250" s="8" t="str">
        <f>INDEX('Lookup Table'!A249:H749,2,MATCH("City",'Lookup Table'!$A$1:$H$1,0))</f>
        <v>Naini</v>
      </c>
      <c r="G250" s="9" t="str">
        <f>_xlfn.XLOOKUP(A250,'Lookup Table'!D:D,'Lookup Table'!C:C)</f>
        <v>Naini</v>
      </c>
      <c r="H250" s="10"/>
      <c r="I250" s="8" t="str">
        <f>IFERROR(_xlfn.XLOOKUP(A250,'Lookup Table'!D:D,'Lookup Table'!A:A),"Not Value")</f>
        <v>Female</v>
      </c>
      <c r="J250" s="8"/>
      <c r="K250" s="8"/>
      <c r="L250" s="8"/>
      <c r="M250" s="1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6">
        <v>23590</v>
      </c>
      <c r="B251" s="6" t="s">
        <v>344</v>
      </c>
      <c r="C251" s="6" t="s">
        <v>379</v>
      </c>
      <c r="D251" s="7" t="str">
        <f>IFERROR(VLOOKUP(A251,'Lookup Table'!D250:H750,2),"Not Available")</f>
        <v>Maharashtra</v>
      </c>
      <c r="E251" s="7" t="str">
        <f>IFERROR(VLOOKUP(A251,'Lookup Table'!D250:H750,3),"Not Available")</f>
        <v>West</v>
      </c>
      <c r="F251" s="8" t="str">
        <f>INDEX('Lookup Table'!A250:H750,2,MATCH("City",'Lookup Table'!$A$1:$H$1,0))</f>
        <v>Seoni</v>
      </c>
      <c r="G251" s="9" t="str">
        <f>_xlfn.XLOOKUP(A251,'Lookup Table'!D:D,'Lookup Table'!C:C)</f>
        <v>Seoni</v>
      </c>
      <c r="H251" s="10"/>
      <c r="I251" s="8" t="str">
        <f>IFERROR(_xlfn.XLOOKUP(A251,'Lookup Table'!D:D,'Lookup Table'!A:A),"Not Value")</f>
        <v>Male</v>
      </c>
      <c r="J251" s="8"/>
      <c r="K251" s="8"/>
      <c r="L251" s="8"/>
      <c r="M251" s="1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6">
        <v>23650</v>
      </c>
      <c r="B252" s="6" t="s">
        <v>380</v>
      </c>
      <c r="C252" s="6" t="s">
        <v>381</v>
      </c>
      <c r="D252" s="7" t="str">
        <f>IFERROR(VLOOKUP(A252,'Lookup Table'!D251:H751,2),"Not Available")</f>
        <v>Andhra Pradesh</v>
      </c>
      <c r="E252" s="7" t="str">
        <f>IFERROR(VLOOKUP(A252,'Lookup Table'!D251:H751,3),"Not Available")</f>
        <v>South</v>
      </c>
      <c r="F252" s="8" t="str">
        <f>INDEX('Lookup Table'!A251:H751,2,MATCH("City",'Lookup Table'!$A$1:$H$1,0))</f>
        <v>Kolkata</v>
      </c>
      <c r="G252" s="9" t="str">
        <f>_xlfn.XLOOKUP(A252,'Lookup Table'!D:D,'Lookup Table'!C:C)</f>
        <v>Kolkata</v>
      </c>
      <c r="H252" s="10"/>
      <c r="I252" s="8" t="str">
        <f>IFERROR(_xlfn.XLOOKUP(A252,'Lookup Table'!D:D,'Lookup Table'!A:A),"Not Value")</f>
        <v>Male</v>
      </c>
      <c r="J252" s="8"/>
      <c r="K252" s="8"/>
      <c r="L252" s="8"/>
      <c r="M252" s="1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6">
        <v>22432</v>
      </c>
      <c r="B253" s="6" t="s">
        <v>382</v>
      </c>
      <c r="C253" s="6" t="s">
        <v>65</v>
      </c>
      <c r="D253" s="7" t="str">
        <f>IFERROR(VLOOKUP(A253,'Lookup Table'!D252:H752,2),"Not Available")</f>
        <v>Maharashtra</v>
      </c>
      <c r="E253" s="7" t="str">
        <f>IFERROR(VLOOKUP(A253,'Lookup Table'!D252:H752,3),"Not Available")</f>
        <v>West</v>
      </c>
      <c r="F253" s="8" t="str">
        <f>INDEX('Lookup Table'!A252:H752,2,MATCH("City",'Lookup Table'!$A$1:$H$1,0))</f>
        <v>Nellore</v>
      </c>
      <c r="G253" s="9" t="str">
        <f>_xlfn.XLOOKUP(A253,'Lookup Table'!D:D,'Lookup Table'!C:C)</f>
        <v>Nellore</v>
      </c>
      <c r="H253" s="10"/>
      <c r="I253" s="8" t="str">
        <f>IFERROR(_xlfn.XLOOKUP(A253,'Lookup Table'!D:D,'Lookup Table'!A:A),"Not Value")</f>
        <v>Female</v>
      </c>
      <c r="J253" s="8"/>
      <c r="K253" s="8"/>
      <c r="L253" s="8"/>
      <c r="M253" s="1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6">
        <v>21935</v>
      </c>
      <c r="B254" s="6" t="s">
        <v>374</v>
      </c>
      <c r="C254" s="6" t="s">
        <v>383</v>
      </c>
      <c r="D254" s="7" t="str">
        <f>IFERROR(VLOOKUP(A254,'Lookup Table'!D253:H753,2),"Not Available")</f>
        <v>Karnataka</v>
      </c>
      <c r="E254" s="7" t="str">
        <f>IFERROR(VLOOKUP(A254,'Lookup Table'!D253:H753,3),"Not Available")</f>
        <v>South</v>
      </c>
      <c r="F254" s="8" t="str">
        <f>INDEX('Lookup Table'!A253:H753,2,MATCH("City",'Lookup Table'!$A$1:$H$1,0))</f>
        <v>Sangareddy</v>
      </c>
      <c r="G254" s="9" t="str">
        <f>_xlfn.XLOOKUP(A254,'Lookup Table'!D:D,'Lookup Table'!C:C)</f>
        <v>Sangareddy</v>
      </c>
      <c r="H254" s="10"/>
      <c r="I254" s="8" t="str">
        <f>IFERROR(_xlfn.XLOOKUP(A254,'Lookup Table'!D:D,'Lookup Table'!A:A),"Not Value")</f>
        <v>Male</v>
      </c>
      <c r="J254" s="8"/>
      <c r="K254" s="8"/>
      <c r="L254" s="8"/>
      <c r="M254" s="1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6">
        <v>22924</v>
      </c>
      <c r="B255" s="6" t="s">
        <v>374</v>
      </c>
      <c r="C255" s="6" t="s">
        <v>384</v>
      </c>
      <c r="D255" s="7" t="str">
        <f>IFERROR(VLOOKUP(A255,'Lookup Table'!D254:H754,2),"Not Available")</f>
        <v>Bihar</v>
      </c>
      <c r="E255" s="7" t="str">
        <f>IFERROR(VLOOKUP(A255,'Lookup Table'!D254:H754,3),"Not Available")</f>
        <v>East</v>
      </c>
      <c r="F255" s="8" t="str">
        <f>INDEX('Lookup Table'!A254:H754,2,MATCH("City",'Lookup Table'!$A$1:$H$1,0))</f>
        <v>Mehsana</v>
      </c>
      <c r="G255" s="9" t="str">
        <f>_xlfn.XLOOKUP(A255,'Lookup Table'!D:D,'Lookup Table'!C:C)</f>
        <v>Mehsana</v>
      </c>
      <c r="H255" s="10"/>
      <c r="I255" s="8" t="str">
        <f>IFERROR(_xlfn.XLOOKUP(A255,'Lookup Table'!D:D,'Lookup Table'!A:A),"Not Value")</f>
        <v>Male</v>
      </c>
      <c r="J255" s="8"/>
      <c r="K255" s="8"/>
      <c r="L255" s="8"/>
      <c r="M255" s="1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6">
        <v>131726</v>
      </c>
      <c r="B256" s="6" t="s">
        <v>364</v>
      </c>
      <c r="C256" s="6" t="s">
        <v>288</v>
      </c>
      <c r="D256" s="7" t="str">
        <f>IFERROR(VLOOKUP(A256,'Lookup Table'!D255:H755,2),"Not Available")</f>
        <v>Andhra Pradesh</v>
      </c>
      <c r="E256" s="7" t="str">
        <f>IFERROR(VLOOKUP(A256,'Lookup Table'!D255:H755,3),"Not Available")</f>
        <v>South</v>
      </c>
      <c r="F256" s="8" t="str">
        <f>INDEX('Lookup Table'!A255:H755,2,MATCH("City",'Lookup Table'!$A$1:$H$1,0))</f>
        <v>Ratlam</v>
      </c>
      <c r="G256" s="9" t="str">
        <f>_xlfn.XLOOKUP(A256,'Lookup Table'!D:D,'Lookup Table'!C:C)</f>
        <v>Ratlam</v>
      </c>
      <c r="H256" s="10"/>
      <c r="I256" s="8" t="str">
        <f>IFERROR(_xlfn.XLOOKUP(A256,'Lookup Table'!D:D,'Lookup Table'!A:A),"Not Value")</f>
        <v>Female</v>
      </c>
      <c r="J256" s="8"/>
      <c r="K256" s="8"/>
      <c r="L256" s="8"/>
      <c r="M256" s="1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6">
        <v>131043</v>
      </c>
      <c r="B257" s="6" t="s">
        <v>385</v>
      </c>
      <c r="C257" s="6" t="s">
        <v>386</v>
      </c>
      <c r="D257" s="7" t="str">
        <f>IFERROR(VLOOKUP(A257,'Lookup Table'!D256:H756,2),"Not Available")</f>
        <v>Gujarat</v>
      </c>
      <c r="E257" s="7" t="str">
        <f>IFERROR(VLOOKUP(A257,'Lookup Table'!D256:H756,3),"Not Available")</f>
        <v>West</v>
      </c>
      <c r="F257" s="8" t="str">
        <f>INDEX('Lookup Table'!A256:H756,2,MATCH("City",'Lookup Table'!$A$1:$H$1,0))</f>
        <v>Kolkata</v>
      </c>
      <c r="G257" s="9" t="str">
        <f>_xlfn.XLOOKUP(A257,'Lookup Table'!D:D,'Lookup Table'!C:C)</f>
        <v>Kolkata</v>
      </c>
      <c r="H257" s="10"/>
      <c r="I257" s="8" t="str">
        <f>IFERROR(_xlfn.XLOOKUP(A257,'Lookup Table'!D:D,'Lookup Table'!A:A),"Not Value")</f>
        <v>Male</v>
      </c>
      <c r="J257" s="8"/>
      <c r="K257" s="8"/>
      <c r="L257" s="8"/>
      <c r="M257" s="1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6">
        <v>27051</v>
      </c>
      <c r="B258" s="6" t="s">
        <v>380</v>
      </c>
      <c r="C258" s="6" t="s">
        <v>183</v>
      </c>
      <c r="D258" s="7" t="str">
        <f>IFERROR(VLOOKUP(A258,'Lookup Table'!D257:H757,2),"Not Available")</f>
        <v>Andhra Pradesh</v>
      </c>
      <c r="E258" s="7" t="str">
        <f>IFERROR(VLOOKUP(A258,'Lookup Table'!D257:H757,3),"Not Available")</f>
        <v>South</v>
      </c>
      <c r="F258" s="8" t="str">
        <f>INDEX('Lookup Table'!A257:H757,2,MATCH("City",'Lookup Table'!$A$1:$H$1,0))</f>
        <v>New Delhi</v>
      </c>
      <c r="G258" s="9" t="str">
        <f>_xlfn.XLOOKUP(A258,'Lookup Table'!D:D,'Lookup Table'!C:C)</f>
        <v>New Delhi</v>
      </c>
      <c r="H258" s="10"/>
      <c r="I258" s="8" t="str">
        <f>IFERROR(_xlfn.XLOOKUP(A258,'Lookup Table'!D:D,'Lookup Table'!A:A),"Not Value")</f>
        <v>Male</v>
      </c>
      <c r="J258" s="8"/>
      <c r="K258" s="8"/>
      <c r="L258" s="8"/>
      <c r="M258" s="1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6">
        <v>119693</v>
      </c>
      <c r="B259" s="6" t="s">
        <v>387</v>
      </c>
      <c r="C259" s="6" t="s">
        <v>388</v>
      </c>
      <c r="D259" s="7" t="str">
        <f>IFERROR(VLOOKUP(A259,'Lookup Table'!D258:H758,2),"Not Available")</f>
        <v>Maharashtra</v>
      </c>
      <c r="E259" s="7" t="str">
        <f>IFERROR(VLOOKUP(A259,'Lookup Table'!D258:H758,3),"Not Available")</f>
        <v>West</v>
      </c>
      <c r="F259" s="8" t="str">
        <f>INDEX('Lookup Table'!A258:H758,2,MATCH("City",'Lookup Table'!$A$1:$H$1,0))</f>
        <v>Nilakottai</v>
      </c>
      <c r="G259" s="9" t="str">
        <f>_xlfn.XLOOKUP(A259,'Lookup Table'!D:D,'Lookup Table'!C:C)</f>
        <v>Nilakottai</v>
      </c>
      <c r="H259" s="10"/>
      <c r="I259" s="8" t="str">
        <f>IFERROR(_xlfn.XLOOKUP(A259,'Lookup Table'!D:D,'Lookup Table'!A:A),"Not Value")</f>
        <v>Female</v>
      </c>
      <c r="J259" s="8"/>
      <c r="K259" s="8"/>
      <c r="L259" s="8"/>
      <c r="M259" s="1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6">
        <v>20963</v>
      </c>
      <c r="B260" s="6" t="s">
        <v>389</v>
      </c>
      <c r="C260" s="6" t="s">
        <v>75</v>
      </c>
      <c r="D260" s="7" t="str">
        <f>IFERROR(VLOOKUP(A260,'Lookup Table'!D259:H759,2),"Not Available")</f>
        <v>Karnataka</v>
      </c>
      <c r="E260" s="7" t="str">
        <f>IFERROR(VLOOKUP(A260,'Lookup Table'!D259:H759,3),"Not Available")</f>
        <v>South</v>
      </c>
      <c r="F260" s="8" t="str">
        <f>INDEX('Lookup Table'!A259:H759,2,MATCH("City",'Lookup Table'!$A$1:$H$1,0))</f>
        <v>Samalkot</v>
      </c>
      <c r="G260" s="9" t="str">
        <f>_xlfn.XLOOKUP(A260,'Lookup Table'!D:D,'Lookup Table'!C:C)</f>
        <v>Samalkot</v>
      </c>
      <c r="H260" s="10"/>
      <c r="I260" s="8" t="str">
        <f>IFERROR(_xlfn.XLOOKUP(A260,'Lookup Table'!D:D,'Lookup Table'!A:A),"Not Value")</f>
        <v>Female</v>
      </c>
      <c r="J260" s="8"/>
      <c r="K260" s="8"/>
      <c r="L260" s="8"/>
      <c r="M260" s="1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6">
        <v>130364</v>
      </c>
      <c r="B261" s="6" t="s">
        <v>390</v>
      </c>
      <c r="C261" s="6" t="s">
        <v>391</v>
      </c>
      <c r="D261" s="7" t="str">
        <f>IFERROR(VLOOKUP(A261,'Lookup Table'!D260:H760,2),"Not Available")</f>
        <v>Gujarat</v>
      </c>
      <c r="E261" s="7" t="str">
        <f>IFERROR(VLOOKUP(A261,'Lookup Table'!D260:H760,3),"Not Available")</f>
        <v>West</v>
      </c>
      <c r="F261" s="8" t="str">
        <f>INDEX('Lookup Table'!A260:H760,2,MATCH("City",'Lookup Table'!$A$1:$H$1,0))</f>
        <v>Mehsana</v>
      </c>
      <c r="G261" s="9" t="str">
        <f>_xlfn.XLOOKUP(A261,'Lookup Table'!D:D,'Lookup Table'!C:C)</f>
        <v>Mehsana</v>
      </c>
      <c r="H261" s="10"/>
      <c r="I261" s="8" t="str">
        <f>IFERROR(_xlfn.XLOOKUP(A261,'Lookup Table'!D:D,'Lookup Table'!A:A),"Not Value")</f>
        <v>Male</v>
      </c>
      <c r="J261" s="8"/>
      <c r="K261" s="8"/>
      <c r="L261" s="8"/>
      <c r="M261" s="1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6">
        <v>21113</v>
      </c>
      <c r="B262" s="6" t="s">
        <v>392</v>
      </c>
      <c r="C262" s="6" t="s">
        <v>393</v>
      </c>
      <c r="D262" s="7" t="str">
        <f>IFERROR(VLOOKUP(A262,'Lookup Table'!D261:H761,2),"Not Available")</f>
        <v>Maharashtra</v>
      </c>
      <c r="E262" s="7" t="str">
        <f>IFERROR(VLOOKUP(A262,'Lookup Table'!D261:H761,3),"Not Available")</f>
        <v>West</v>
      </c>
      <c r="F262" s="8" t="str">
        <f>INDEX('Lookup Table'!A261:H761,2,MATCH("City",'Lookup Table'!$A$1:$H$1,0))</f>
        <v>Visakhapatnam</v>
      </c>
      <c r="G262" s="9" t="str">
        <f>_xlfn.XLOOKUP(A262,'Lookup Table'!D:D,'Lookup Table'!C:C)</f>
        <v>Visakhapatnam</v>
      </c>
      <c r="H262" s="10"/>
      <c r="I262" s="8" t="str">
        <f>IFERROR(_xlfn.XLOOKUP(A262,'Lookup Table'!D:D,'Lookup Table'!A:A),"Not Value")</f>
        <v>Male</v>
      </c>
      <c r="J262" s="8"/>
      <c r="K262" s="8"/>
      <c r="L262" s="8"/>
      <c r="M262" s="1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6">
        <v>138474</v>
      </c>
      <c r="B263" s="6" t="s">
        <v>387</v>
      </c>
      <c r="C263" s="6" t="s">
        <v>394</v>
      </c>
      <c r="D263" s="7" t="str">
        <f>IFERROR(VLOOKUP(A263,'Lookup Table'!D262:H762,2),"Not Available")</f>
        <v>Andhra Pradesh</v>
      </c>
      <c r="E263" s="7" t="str">
        <f>IFERROR(VLOOKUP(A263,'Lookup Table'!D262:H762,3),"Not Available")</f>
        <v>South</v>
      </c>
      <c r="F263" s="8" t="str">
        <f>INDEX('Lookup Table'!A262:H762,2,MATCH("City",'Lookup Table'!$A$1:$H$1,0))</f>
        <v>Suri</v>
      </c>
      <c r="G263" s="9" t="str">
        <f>_xlfn.XLOOKUP(A263,'Lookup Table'!D:D,'Lookup Table'!C:C)</f>
        <v>Suri</v>
      </c>
      <c r="H263" s="10"/>
      <c r="I263" s="8" t="str">
        <f>IFERROR(_xlfn.XLOOKUP(A263,'Lookup Table'!D:D,'Lookup Table'!A:A),"Not Value")</f>
        <v>Female</v>
      </c>
      <c r="J263" s="8"/>
      <c r="K263" s="8"/>
      <c r="L263" s="8"/>
      <c r="M263" s="1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6">
        <v>23925</v>
      </c>
      <c r="B264" s="6" t="s">
        <v>357</v>
      </c>
      <c r="C264" s="6" t="s">
        <v>395</v>
      </c>
      <c r="D264" s="7" t="str">
        <f>IFERROR(VLOOKUP(A264,'Lookup Table'!D263:H763,2),"Not Available")</f>
        <v>West Bengal</v>
      </c>
      <c r="E264" s="7" t="str">
        <f>IFERROR(VLOOKUP(A264,'Lookup Table'!D263:H763,3),"Not Available")</f>
        <v>East</v>
      </c>
      <c r="F264" s="8" t="str">
        <f>INDEX('Lookup Table'!A263:H763,2,MATCH("City",'Lookup Table'!$A$1:$H$1,0))</f>
        <v>Calicut</v>
      </c>
      <c r="G264" s="9" t="str">
        <f>_xlfn.XLOOKUP(A264,'Lookup Table'!D:D,'Lookup Table'!C:C)</f>
        <v>Calicut</v>
      </c>
      <c r="H264" s="10"/>
      <c r="I264" s="8" t="str">
        <f>IFERROR(_xlfn.XLOOKUP(A264,'Lookup Table'!D:D,'Lookup Table'!A:A),"Not Value")</f>
        <v>Male</v>
      </c>
      <c r="J264" s="8"/>
      <c r="K264" s="8"/>
      <c r="L264" s="8"/>
      <c r="M264" s="1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6">
        <v>20801</v>
      </c>
      <c r="B265" s="6" t="s">
        <v>396</v>
      </c>
      <c r="C265" s="6" t="s">
        <v>397</v>
      </c>
      <c r="D265" s="7" t="str">
        <f>IFERROR(VLOOKUP(A265,'Lookup Table'!D264:H764,2),"Not Available")</f>
        <v>Not Available</v>
      </c>
      <c r="E265" s="7" t="str">
        <f>IFERROR(VLOOKUP(A265,'Lookup Table'!D264:H764,3),"Not Available")</f>
        <v>Not Available</v>
      </c>
      <c r="F265" s="8" t="str">
        <f>INDEX('Lookup Table'!A264:H764,2,MATCH("City",'Lookup Table'!$A$1:$H$1,0))</f>
        <v>Vijayawada</v>
      </c>
      <c r="G265" s="9" t="str">
        <f>_xlfn.XLOOKUP(A265,'Lookup Table'!D:D,'Lookup Table'!C:C)</f>
        <v>Vijayawada</v>
      </c>
      <c r="H265" s="10"/>
      <c r="I265" s="8" t="str">
        <f>IFERROR(_xlfn.XLOOKUP(A265,'Lookup Table'!D:D,'Lookup Table'!A:A),"Not Value")</f>
        <v>Female</v>
      </c>
      <c r="J265" s="8"/>
      <c r="K265" s="8"/>
      <c r="L265" s="8"/>
      <c r="M265" s="1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6">
        <v>22808</v>
      </c>
      <c r="B266" s="6" t="s">
        <v>398</v>
      </c>
      <c r="C266" s="6" t="s">
        <v>399</v>
      </c>
      <c r="D266" s="7" t="str">
        <f>IFERROR(VLOOKUP(A266,'Lookup Table'!D265:H765,2),"Not Available")</f>
        <v>Andhra Pradesh</v>
      </c>
      <c r="E266" s="7" t="str">
        <f>IFERROR(VLOOKUP(A266,'Lookup Table'!D265:H765,3),"Not Available")</f>
        <v>South</v>
      </c>
      <c r="F266" s="8" t="str">
        <f>INDEX('Lookup Table'!A265:H765,2,MATCH("City",'Lookup Table'!$A$1:$H$1,0))</f>
        <v>Visakhapatnam</v>
      </c>
      <c r="G266" s="9" t="str">
        <f>_xlfn.XLOOKUP(A266,'Lookup Table'!D:D,'Lookup Table'!C:C)</f>
        <v>Visakhapatnam</v>
      </c>
      <c r="H266" s="10"/>
      <c r="I266" s="8" t="str">
        <f>IFERROR(_xlfn.XLOOKUP(A266,'Lookup Table'!D:D,'Lookup Table'!A:A),"Not Value")</f>
        <v>Male</v>
      </c>
      <c r="J266" s="8"/>
      <c r="K266" s="8"/>
      <c r="L266" s="8"/>
      <c r="M266" s="1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6">
        <v>20752</v>
      </c>
      <c r="B267" s="6" t="s">
        <v>400</v>
      </c>
      <c r="C267" s="6" t="s">
        <v>266</v>
      </c>
      <c r="D267" s="7" t="str">
        <f>IFERROR(VLOOKUP(A267,'Lookup Table'!D266:H766,2),"Not Available")</f>
        <v>Not Available</v>
      </c>
      <c r="E267" s="7" t="str">
        <f>IFERROR(VLOOKUP(A267,'Lookup Table'!D266:H766,3),"Not Available")</f>
        <v>Not Available</v>
      </c>
      <c r="F267" s="8" t="str">
        <f>INDEX('Lookup Table'!A266:H766,2,MATCH("City",'Lookup Table'!$A$1:$H$1,0))</f>
        <v>Kolkata</v>
      </c>
      <c r="G267" s="9" t="str">
        <f>_xlfn.XLOOKUP(A267,'Lookup Table'!D:D,'Lookup Table'!C:C)</f>
        <v>Kolkata</v>
      </c>
      <c r="H267" s="10"/>
      <c r="I267" s="8" t="str">
        <f>IFERROR(_xlfn.XLOOKUP(A267,'Lookup Table'!D:D,'Lookup Table'!A:A),"Not Value")</f>
        <v>Female</v>
      </c>
      <c r="J267" s="8"/>
      <c r="K267" s="8"/>
      <c r="L267" s="8"/>
      <c r="M267" s="1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6">
        <v>124135</v>
      </c>
      <c r="B268" s="6" t="s">
        <v>374</v>
      </c>
      <c r="C268" s="6" t="s">
        <v>401</v>
      </c>
      <c r="D268" s="7" t="str">
        <f>IFERROR(VLOOKUP(A268,'Lookup Table'!D267:H767,2),"Not Available")</f>
        <v>Andhra Pradesh</v>
      </c>
      <c r="E268" s="7" t="str">
        <f>IFERROR(VLOOKUP(A268,'Lookup Table'!D267:H767,3),"Not Available")</f>
        <v>South</v>
      </c>
      <c r="F268" s="8" t="str">
        <f>INDEX('Lookup Table'!A267:H767,2,MATCH("City",'Lookup Table'!$A$1:$H$1,0))</f>
        <v>Mumbai</v>
      </c>
      <c r="G268" s="9" t="str">
        <f>_xlfn.XLOOKUP(A268,'Lookup Table'!D:D,'Lookup Table'!C:C)</f>
        <v>Mumbai</v>
      </c>
      <c r="H268" s="10"/>
      <c r="I268" s="8" t="str">
        <f>IFERROR(_xlfn.XLOOKUP(A268,'Lookup Table'!D:D,'Lookup Table'!A:A),"Not Value")</f>
        <v>Male</v>
      </c>
      <c r="J268" s="8"/>
      <c r="K268" s="8"/>
      <c r="L268" s="8"/>
      <c r="M268" s="1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6">
        <v>21823</v>
      </c>
      <c r="B269" s="6" t="s">
        <v>402</v>
      </c>
      <c r="C269" s="6" t="s">
        <v>403</v>
      </c>
      <c r="D269" s="7" t="str">
        <f>IFERROR(VLOOKUP(A269,'Lookup Table'!D268:H768,2),"Not Available")</f>
        <v>Karnataka</v>
      </c>
      <c r="E269" s="7" t="str">
        <f>IFERROR(VLOOKUP(A269,'Lookup Table'!D268:H768,3),"Not Available")</f>
        <v>South</v>
      </c>
      <c r="F269" s="8" t="str">
        <f>INDEX('Lookup Table'!A268:H768,2,MATCH("City",'Lookup Table'!$A$1:$H$1,0))</f>
        <v>Barmer City</v>
      </c>
      <c r="G269" s="9" t="str">
        <f>_xlfn.XLOOKUP(A269,'Lookup Table'!D:D,'Lookup Table'!C:C)</f>
        <v>Barmer City</v>
      </c>
      <c r="H269" s="10"/>
      <c r="I269" s="8" t="str">
        <f>IFERROR(_xlfn.XLOOKUP(A269,'Lookup Table'!D:D,'Lookup Table'!A:A),"Not Value")</f>
        <v>Male</v>
      </c>
      <c r="J269" s="8"/>
      <c r="K269" s="8"/>
      <c r="L269" s="8"/>
      <c r="M269" s="1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6">
        <v>23508</v>
      </c>
      <c r="B270" s="6" t="s">
        <v>404</v>
      </c>
      <c r="C270" s="6" t="s">
        <v>405</v>
      </c>
      <c r="D270" s="7" t="str">
        <f>IFERROR(VLOOKUP(A270,'Lookup Table'!D269:H769,2),"Not Available")</f>
        <v>Andhra Pradesh</v>
      </c>
      <c r="E270" s="7" t="str">
        <f>IFERROR(VLOOKUP(A270,'Lookup Table'!D269:H769,3),"Not Available")</f>
        <v>South</v>
      </c>
      <c r="F270" s="8" t="str">
        <f>INDEX('Lookup Table'!A269:H769,2,MATCH("City",'Lookup Table'!$A$1:$H$1,0))</f>
        <v>Gwalior</v>
      </c>
      <c r="G270" s="9" t="str">
        <f>_xlfn.XLOOKUP(A270,'Lookup Table'!D:D,'Lookup Table'!C:C)</f>
        <v>Gwalior</v>
      </c>
      <c r="H270" s="10"/>
      <c r="I270" s="8" t="str">
        <f>IFERROR(_xlfn.XLOOKUP(A270,'Lookup Table'!D:D,'Lookup Table'!A:A),"Not Value")</f>
        <v>Female</v>
      </c>
      <c r="J270" s="8"/>
      <c r="K270" s="8"/>
      <c r="L270" s="8"/>
      <c r="M270" s="1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6">
        <v>21415</v>
      </c>
      <c r="B271" s="6" t="s">
        <v>406</v>
      </c>
      <c r="C271" s="6" t="s">
        <v>407</v>
      </c>
      <c r="D271" s="7" t="str">
        <f>IFERROR(VLOOKUP(A271,'Lookup Table'!D270:H770,2),"Not Available")</f>
        <v>Andhra Pradesh</v>
      </c>
      <c r="E271" s="7" t="str">
        <f>IFERROR(VLOOKUP(A271,'Lookup Table'!D270:H770,3),"Not Available")</f>
        <v>South</v>
      </c>
      <c r="F271" s="8" t="str">
        <f>INDEX('Lookup Table'!A270:H770,2,MATCH("City",'Lookup Table'!$A$1:$H$1,0))</f>
        <v>Agartala</v>
      </c>
      <c r="G271" s="9" t="str">
        <f>_xlfn.XLOOKUP(A271,'Lookup Table'!D:D,'Lookup Table'!C:C)</f>
        <v>Agartala</v>
      </c>
      <c r="H271" s="10"/>
      <c r="I271" s="8" t="str">
        <f>IFERROR(_xlfn.XLOOKUP(A271,'Lookup Table'!D:D,'Lookup Table'!A:A),"Not Value")</f>
        <v>Male</v>
      </c>
      <c r="J271" s="8"/>
      <c r="K271" s="8"/>
      <c r="L271" s="8"/>
      <c r="M271" s="1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6">
        <v>22331</v>
      </c>
      <c r="B272" s="6" t="s">
        <v>408</v>
      </c>
      <c r="C272" s="6" t="s">
        <v>409</v>
      </c>
      <c r="D272" s="7" t="str">
        <f>IFERROR(VLOOKUP(A272,'Lookup Table'!D271:H771,2),"Not Available")</f>
        <v>Andhra Pradesh</v>
      </c>
      <c r="E272" s="7" t="str">
        <f>IFERROR(VLOOKUP(A272,'Lookup Table'!D271:H771,3),"Not Available")</f>
        <v>South</v>
      </c>
      <c r="F272" s="8" t="str">
        <f>INDEX('Lookup Table'!A271:H771,2,MATCH("City",'Lookup Table'!$A$1:$H$1,0))</f>
        <v>Bobbili</v>
      </c>
      <c r="G272" s="9" t="str">
        <f>_xlfn.XLOOKUP(A272,'Lookup Table'!D:D,'Lookup Table'!C:C)</f>
        <v>Bobbili</v>
      </c>
      <c r="H272" s="10"/>
      <c r="I272" s="8" t="str">
        <f>IFERROR(_xlfn.XLOOKUP(A272,'Lookup Table'!D:D,'Lookup Table'!A:A),"Not Value")</f>
        <v>Female</v>
      </c>
      <c r="J272" s="8"/>
      <c r="K272" s="8"/>
      <c r="L272" s="8"/>
      <c r="M272" s="1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6">
        <v>125298</v>
      </c>
      <c r="B273" s="6" t="s">
        <v>398</v>
      </c>
      <c r="C273" s="6" t="s">
        <v>70</v>
      </c>
      <c r="D273" s="7" t="str">
        <f>IFERROR(VLOOKUP(A273,'Lookup Table'!D272:H772,2),"Not Available")</f>
        <v>Gujarat</v>
      </c>
      <c r="E273" s="7" t="str">
        <f>IFERROR(VLOOKUP(A273,'Lookup Table'!D272:H772,3),"Not Available")</f>
        <v>West</v>
      </c>
      <c r="F273" s="8" t="str">
        <f>INDEX('Lookup Table'!A272:H772,2,MATCH("City",'Lookup Table'!$A$1:$H$1,0))</f>
        <v>Modasa</v>
      </c>
      <c r="G273" s="9" t="str">
        <f>_xlfn.XLOOKUP(A273,'Lookup Table'!D:D,'Lookup Table'!C:C)</f>
        <v>Modasa</v>
      </c>
      <c r="H273" s="10"/>
      <c r="I273" s="8" t="str">
        <f>IFERROR(_xlfn.XLOOKUP(A273,'Lookup Table'!D:D,'Lookup Table'!A:A),"Not Value")</f>
        <v>Male</v>
      </c>
      <c r="J273" s="8"/>
      <c r="K273" s="8"/>
      <c r="L273" s="8"/>
      <c r="M273" s="1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6">
        <v>121725</v>
      </c>
      <c r="B274" s="6" t="s">
        <v>410</v>
      </c>
      <c r="C274" s="6" t="s">
        <v>411</v>
      </c>
      <c r="D274" s="7" t="str">
        <f>IFERROR(VLOOKUP(A274,'Lookup Table'!D273:H773,2),"Not Available")</f>
        <v>Andhra Pradesh</v>
      </c>
      <c r="E274" s="7" t="str">
        <f>IFERROR(VLOOKUP(A274,'Lookup Table'!D273:H773,3),"Not Available")</f>
        <v>South</v>
      </c>
      <c r="F274" s="8" t="str">
        <f>INDEX('Lookup Table'!A273:H773,2,MATCH("City",'Lookup Table'!$A$1:$H$1,0))</f>
        <v>Mumbai</v>
      </c>
      <c r="G274" s="9" t="str">
        <f>_xlfn.XLOOKUP(A274,'Lookup Table'!D:D,'Lookup Table'!C:C)</f>
        <v>Mumbai</v>
      </c>
      <c r="H274" s="10"/>
      <c r="I274" s="8" t="str">
        <f>IFERROR(_xlfn.XLOOKUP(A274,'Lookup Table'!D:D,'Lookup Table'!A:A),"Not Value")</f>
        <v>Male</v>
      </c>
      <c r="J274" s="8"/>
      <c r="K274" s="8"/>
      <c r="L274" s="8"/>
      <c r="M274" s="1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6">
        <v>20660</v>
      </c>
      <c r="B275" s="6" t="s">
        <v>412</v>
      </c>
      <c r="C275" s="6" t="s">
        <v>413</v>
      </c>
      <c r="D275" s="7" t="str">
        <f>IFERROR(VLOOKUP(A275,'Lookup Table'!D274:H774,2),"Not Available")</f>
        <v>Andhra Pradesh</v>
      </c>
      <c r="E275" s="7" t="str">
        <f>IFERROR(VLOOKUP(A275,'Lookup Table'!D274:H774,3),"Not Available")</f>
        <v>South</v>
      </c>
      <c r="F275" s="8" t="str">
        <f>INDEX('Lookup Table'!A274:H774,2,MATCH("City",'Lookup Table'!$A$1:$H$1,0))</f>
        <v>Nagpur</v>
      </c>
      <c r="G275" s="9" t="str">
        <f>_xlfn.XLOOKUP(A275,'Lookup Table'!D:D,'Lookup Table'!C:C)</f>
        <v>Nagpur</v>
      </c>
      <c r="H275" s="10"/>
      <c r="I275" s="8" t="str">
        <f>IFERROR(_xlfn.XLOOKUP(A275,'Lookup Table'!D:D,'Lookup Table'!A:A),"Not Value")</f>
        <v>Male</v>
      </c>
      <c r="J275" s="8"/>
      <c r="K275" s="8"/>
      <c r="L275" s="8"/>
      <c r="M275" s="1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6">
        <v>94376</v>
      </c>
      <c r="B276" s="6" t="s">
        <v>414</v>
      </c>
      <c r="C276" s="6" t="s">
        <v>415</v>
      </c>
      <c r="D276" s="7" t="str">
        <f>IFERROR(VLOOKUP(A276,'Lookup Table'!D275:H775,2),"Not Available")</f>
        <v>Maharashtra</v>
      </c>
      <c r="E276" s="7" t="str">
        <f>IFERROR(VLOOKUP(A276,'Lookup Table'!D275:H775,3),"Not Available")</f>
        <v>West</v>
      </c>
      <c r="F276" s="8" t="str">
        <f>INDEX('Lookup Table'!A275:H775,2,MATCH("City",'Lookup Table'!$A$1:$H$1,0))</f>
        <v>Sibsagar</v>
      </c>
      <c r="G276" s="9" t="str">
        <f>_xlfn.XLOOKUP(A276,'Lookup Table'!D:D,'Lookup Table'!C:C)</f>
        <v>Sibsagar</v>
      </c>
      <c r="H276" s="10"/>
      <c r="I276" s="8" t="str">
        <f>IFERROR(_xlfn.XLOOKUP(A276,'Lookup Table'!D:D,'Lookup Table'!A:A),"Not Value")</f>
        <v>Male</v>
      </c>
      <c r="J276" s="8"/>
      <c r="K276" s="8"/>
      <c r="L276" s="8"/>
      <c r="M276" s="1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6">
        <v>22931</v>
      </c>
      <c r="B277" s="6" t="s">
        <v>416</v>
      </c>
      <c r="C277" s="6" t="s">
        <v>417</v>
      </c>
      <c r="D277" s="7" t="str">
        <f>IFERROR(VLOOKUP(A277,'Lookup Table'!D276:H776,2),"Not Available")</f>
        <v>Andhra Pradesh</v>
      </c>
      <c r="E277" s="7" t="str">
        <f>IFERROR(VLOOKUP(A277,'Lookup Table'!D276:H776,3),"Not Available")</f>
        <v>South</v>
      </c>
      <c r="F277" s="8" t="str">
        <f>INDEX('Lookup Table'!A276:H776,2,MATCH("City",'Lookup Table'!$A$1:$H$1,0))</f>
        <v>Alur</v>
      </c>
      <c r="G277" s="9" t="str">
        <f>_xlfn.XLOOKUP(A277,'Lookup Table'!D:D,'Lookup Table'!C:C)</f>
        <v>Alur</v>
      </c>
      <c r="H277" s="10"/>
      <c r="I277" s="8" t="str">
        <f>IFERROR(_xlfn.XLOOKUP(A277,'Lookup Table'!D:D,'Lookup Table'!A:A),"Not Value")</f>
        <v>Male</v>
      </c>
      <c r="J277" s="8"/>
      <c r="K277" s="8"/>
      <c r="L277" s="8"/>
      <c r="M277" s="1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6">
        <v>44204</v>
      </c>
      <c r="B278" s="6" t="s">
        <v>418</v>
      </c>
      <c r="C278" s="6" t="s">
        <v>419</v>
      </c>
      <c r="D278" s="7" t="str">
        <f>IFERROR(VLOOKUP(A278,'Lookup Table'!D277:H777,2),"Not Available")</f>
        <v>Madhya Pradesh</v>
      </c>
      <c r="E278" s="7" t="str">
        <f>IFERROR(VLOOKUP(A278,'Lookup Table'!D277:H777,3),"Not Available")</f>
        <v>Centr</v>
      </c>
      <c r="F278" s="8" t="str">
        <f>INDEX('Lookup Table'!A277:H777,2,MATCH("City",'Lookup Table'!$A$1:$H$1,0))</f>
        <v>Bhopal</v>
      </c>
      <c r="G278" s="9" t="str">
        <f>_xlfn.XLOOKUP(A278,'Lookup Table'!D:D,'Lookup Table'!C:C)</f>
        <v>Bhopal</v>
      </c>
      <c r="H278" s="10"/>
      <c r="I278" s="8" t="str">
        <f>IFERROR(_xlfn.XLOOKUP(A278,'Lookup Table'!D:D,'Lookup Table'!A:A),"Not Value")</f>
        <v>Male</v>
      </c>
      <c r="J278" s="8"/>
      <c r="K278" s="8"/>
      <c r="L278" s="8"/>
      <c r="M278" s="1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6">
        <v>125284</v>
      </c>
      <c r="B279" s="6" t="s">
        <v>420</v>
      </c>
      <c r="C279" s="6" t="s">
        <v>421</v>
      </c>
      <c r="D279" s="7" t="str">
        <f>IFERROR(VLOOKUP(A279,'Lookup Table'!D278:H778,2),"Not Available")</f>
        <v>Andhra Pradesh</v>
      </c>
      <c r="E279" s="7" t="str">
        <f>IFERROR(VLOOKUP(A279,'Lookup Table'!D278:H778,3),"Not Available")</f>
        <v>South</v>
      </c>
      <c r="F279" s="8" t="str">
        <f>INDEX('Lookup Table'!A278:H778,2,MATCH("City",'Lookup Table'!$A$1:$H$1,0))</f>
        <v>Gannavaram</v>
      </c>
      <c r="G279" s="9" t="str">
        <f>_xlfn.XLOOKUP(A279,'Lookup Table'!D:D,'Lookup Table'!C:C)</f>
        <v>Gannavaram</v>
      </c>
      <c r="H279" s="10"/>
      <c r="I279" s="8" t="str">
        <f>IFERROR(_xlfn.XLOOKUP(A279,'Lookup Table'!D:D,'Lookup Table'!A:A),"Not Value")</f>
        <v>Male</v>
      </c>
      <c r="J279" s="8"/>
      <c r="K279" s="8"/>
      <c r="L279" s="8"/>
      <c r="M279" s="1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6">
        <v>26347</v>
      </c>
      <c r="B280" s="6" t="s">
        <v>422</v>
      </c>
      <c r="C280" s="6" t="s">
        <v>271</v>
      </c>
      <c r="D280" s="7" t="str">
        <f>IFERROR(VLOOKUP(A280,'Lookup Table'!D279:H779,2),"Not Available")</f>
        <v>Karnataka</v>
      </c>
      <c r="E280" s="7" t="str">
        <f>IFERROR(VLOOKUP(A280,'Lookup Table'!D279:H779,3),"Not Available")</f>
        <v>South</v>
      </c>
      <c r="F280" s="8" t="str">
        <f>INDEX('Lookup Table'!A279:H779,2,MATCH("City",'Lookup Table'!$A$1:$H$1,0))</f>
        <v>Visakhapatnam</v>
      </c>
      <c r="G280" s="9" t="str">
        <f>_xlfn.XLOOKUP(A280,'Lookup Table'!D:D,'Lookup Table'!C:C)</f>
        <v>Visakhapatnam</v>
      </c>
      <c r="H280" s="10"/>
      <c r="I280" s="8" t="str">
        <f>IFERROR(_xlfn.XLOOKUP(A280,'Lookup Table'!D:D,'Lookup Table'!A:A),"Not Value")</f>
        <v>Male</v>
      </c>
      <c r="J280" s="8"/>
      <c r="K280" s="8"/>
      <c r="L280" s="8"/>
      <c r="M280" s="1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6">
        <v>21281</v>
      </c>
      <c r="B281" s="6" t="s">
        <v>423</v>
      </c>
      <c r="C281" s="6" t="s">
        <v>424</v>
      </c>
      <c r="D281" s="7" t="str">
        <f>IFERROR(VLOOKUP(A281,'Lookup Table'!D280:H780,2),"Not Available")</f>
        <v>West Bengal</v>
      </c>
      <c r="E281" s="7" t="str">
        <f>IFERROR(VLOOKUP(A281,'Lookup Table'!D280:H780,3),"Not Available")</f>
        <v>East</v>
      </c>
      <c r="F281" s="8" t="str">
        <f>INDEX('Lookup Table'!A280:H780,2,MATCH("City",'Lookup Table'!$A$1:$H$1,0))</f>
        <v>Kanpur</v>
      </c>
      <c r="G281" s="9" t="str">
        <f>_xlfn.XLOOKUP(A281,'Lookup Table'!D:D,'Lookup Table'!C:C)</f>
        <v>Kanpur</v>
      </c>
      <c r="H281" s="10"/>
      <c r="I281" s="8" t="str">
        <f>IFERROR(_xlfn.XLOOKUP(A281,'Lookup Table'!D:D,'Lookup Table'!A:A),"Not Value")</f>
        <v>Female</v>
      </c>
      <c r="J281" s="8"/>
      <c r="K281" s="8"/>
      <c r="L281" s="8"/>
      <c r="M281" s="1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6">
        <v>24866</v>
      </c>
      <c r="B282" s="6" t="s">
        <v>425</v>
      </c>
      <c r="C282" s="6" t="s">
        <v>63</v>
      </c>
      <c r="D282" s="7" t="str">
        <f>IFERROR(VLOOKUP(A282,'Lookup Table'!D281:H781,2),"Not Available")</f>
        <v>Maharashtra</v>
      </c>
      <c r="E282" s="7" t="str">
        <f>IFERROR(VLOOKUP(A282,'Lookup Table'!D281:H781,3),"Not Available")</f>
        <v>West</v>
      </c>
      <c r="F282" s="8" t="str">
        <f>INDEX('Lookup Table'!A281:H781,2,MATCH("City",'Lookup Table'!$A$1:$H$1,0))</f>
        <v>Pen</v>
      </c>
      <c r="G282" s="9" t="str">
        <f>_xlfn.XLOOKUP(A282,'Lookup Table'!D:D,'Lookup Table'!C:C)</f>
        <v>Pen</v>
      </c>
      <c r="H282" s="10"/>
      <c r="I282" s="8" t="str">
        <f>IFERROR(_xlfn.XLOOKUP(A282,'Lookup Table'!D:D,'Lookup Table'!A:A),"Not Value")</f>
        <v>Male</v>
      </c>
      <c r="J282" s="8"/>
      <c r="K282" s="8"/>
      <c r="L282" s="8"/>
      <c r="M282" s="1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6">
        <v>123347</v>
      </c>
      <c r="B283" s="6" t="s">
        <v>426</v>
      </c>
      <c r="C283" s="6" t="s">
        <v>135</v>
      </c>
      <c r="D283" s="7" t="str">
        <f>IFERROR(VLOOKUP(A283,'Lookup Table'!D282:H782,2),"Not Available")</f>
        <v>West Bengal</v>
      </c>
      <c r="E283" s="7" t="str">
        <f>IFERROR(VLOOKUP(A283,'Lookup Table'!D282:H782,3),"Not Available")</f>
        <v>East</v>
      </c>
      <c r="F283" s="8" t="str">
        <f>INDEX('Lookup Table'!A282:H782,2,MATCH("City",'Lookup Table'!$A$1:$H$1,0))</f>
        <v>Niphad</v>
      </c>
      <c r="G283" s="9" t="str">
        <f>_xlfn.XLOOKUP(A283,'Lookup Table'!D:D,'Lookup Table'!C:C)</f>
        <v>Niphad</v>
      </c>
      <c r="H283" s="10"/>
      <c r="I283" s="8" t="str">
        <f>IFERROR(_xlfn.XLOOKUP(A283,'Lookup Table'!D:D,'Lookup Table'!A:A),"Not Value")</f>
        <v>Male</v>
      </c>
      <c r="J283" s="8"/>
      <c r="K283" s="8"/>
      <c r="L283" s="8"/>
      <c r="M283" s="1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6">
        <v>20785</v>
      </c>
      <c r="B284" s="6" t="s">
        <v>427</v>
      </c>
      <c r="C284" s="6" t="s">
        <v>428</v>
      </c>
      <c r="D284" s="7" t="str">
        <f>IFERROR(VLOOKUP(A284,'Lookup Table'!D283:H783,2),"Not Available")</f>
        <v>Bihar</v>
      </c>
      <c r="E284" s="7" t="str">
        <f>IFERROR(VLOOKUP(A284,'Lookup Table'!D283:H783,3),"Not Available")</f>
        <v>West</v>
      </c>
      <c r="F284" s="8" t="str">
        <f>INDEX('Lookup Table'!A283:H783,2,MATCH("City",'Lookup Table'!$A$1:$H$1,0))</f>
        <v>Chittoor</v>
      </c>
      <c r="G284" s="9" t="str">
        <f>_xlfn.XLOOKUP(A284,'Lookup Table'!D:D,'Lookup Table'!C:C)</f>
        <v>Chittoor</v>
      </c>
      <c r="H284" s="10"/>
      <c r="I284" s="8" t="str">
        <f>IFERROR(_xlfn.XLOOKUP(A284,'Lookup Table'!D:D,'Lookup Table'!A:A),"Not Value")</f>
        <v>Male</v>
      </c>
      <c r="J284" s="8"/>
      <c r="K284" s="8"/>
      <c r="L284" s="8"/>
      <c r="M284" s="1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6">
        <v>21141</v>
      </c>
      <c r="B285" s="6" t="s">
        <v>429</v>
      </c>
      <c r="C285" s="6" t="s">
        <v>72</v>
      </c>
      <c r="D285" s="7" t="str">
        <f>IFERROR(VLOOKUP(A285,'Lookup Table'!D284:H784,2),"Not Available")</f>
        <v>Bihar</v>
      </c>
      <c r="E285" s="7" t="str">
        <f>IFERROR(VLOOKUP(A285,'Lookup Table'!D284:H784,3),"Not Available")</f>
        <v>West</v>
      </c>
      <c r="F285" s="8" t="str">
        <f>INDEX('Lookup Table'!A284:H784,2,MATCH("City",'Lookup Table'!$A$1:$H$1,0))</f>
        <v>Aurangabad</v>
      </c>
      <c r="G285" s="9" t="str">
        <f>_xlfn.XLOOKUP(A285,'Lookup Table'!D:D,'Lookup Table'!C:C)</f>
        <v>Aurangabad</v>
      </c>
      <c r="H285" s="10"/>
      <c r="I285" s="8" t="str">
        <f>IFERROR(_xlfn.XLOOKUP(A285,'Lookup Table'!D:D,'Lookup Table'!A:A),"Not Value")</f>
        <v>Male</v>
      </c>
      <c r="J285" s="8"/>
      <c r="K285" s="8"/>
      <c r="L285" s="8"/>
      <c r="M285" s="1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6">
        <v>22489</v>
      </c>
      <c r="B286" s="6" t="s">
        <v>430</v>
      </c>
      <c r="C286" s="6" t="s">
        <v>431</v>
      </c>
      <c r="D286" s="7" t="str">
        <f>IFERROR(VLOOKUP(A286,'Lookup Table'!D285:H785,2),"Not Available")</f>
        <v>Maharashtra</v>
      </c>
      <c r="E286" s="7" t="str">
        <f>IFERROR(VLOOKUP(A286,'Lookup Table'!D285:H785,3),"Not Available")</f>
        <v>West</v>
      </c>
      <c r="F286" s="8" t="str">
        <f>INDEX('Lookup Table'!A285:H785,2,MATCH("City",'Lookup Table'!$A$1:$H$1,0))</f>
        <v>Bobbili</v>
      </c>
      <c r="G286" s="9" t="str">
        <f>_xlfn.XLOOKUP(A286,'Lookup Table'!D:D,'Lookup Table'!C:C)</f>
        <v>Bobbili</v>
      </c>
      <c r="H286" s="10"/>
      <c r="I286" s="8" t="str">
        <f>IFERROR(_xlfn.XLOOKUP(A286,'Lookup Table'!D:D,'Lookup Table'!A:A),"Not Value")</f>
        <v>Female</v>
      </c>
      <c r="J286" s="8"/>
      <c r="K286" s="8"/>
      <c r="L286" s="8"/>
      <c r="M286" s="1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6">
        <v>94270</v>
      </c>
      <c r="B287" s="6" t="s">
        <v>432</v>
      </c>
      <c r="C287" s="6" t="s">
        <v>433</v>
      </c>
      <c r="D287" s="7" t="str">
        <f>IFERROR(VLOOKUP(A287,'Lookup Table'!D286:H786,2),"Not Available")</f>
        <v>Andhra Pradesh</v>
      </c>
      <c r="E287" s="7" t="str">
        <f>IFERROR(VLOOKUP(A287,'Lookup Table'!D286:H786,3),"Not Available")</f>
        <v>South</v>
      </c>
      <c r="F287" s="8" t="str">
        <f>INDEX('Lookup Table'!A286:H786,2,MATCH("City",'Lookup Table'!$A$1:$H$1,0))</f>
        <v>Mehsana</v>
      </c>
      <c r="G287" s="9" t="str">
        <f>_xlfn.XLOOKUP(A287,'Lookup Table'!D:D,'Lookup Table'!C:C)</f>
        <v>Mehsana</v>
      </c>
      <c r="H287" s="10"/>
      <c r="I287" s="8" t="str">
        <f>IFERROR(_xlfn.XLOOKUP(A287,'Lookup Table'!D:D,'Lookup Table'!A:A),"Not Value")</f>
        <v>Male</v>
      </c>
      <c r="J287" s="8"/>
      <c r="K287" s="8"/>
      <c r="L287" s="8"/>
      <c r="M287" s="1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6">
        <v>127626</v>
      </c>
      <c r="B288" s="6" t="s">
        <v>434</v>
      </c>
      <c r="C288" s="6" t="s">
        <v>347</v>
      </c>
      <c r="D288" s="7" t="str">
        <f>IFERROR(VLOOKUP(A288,'Lookup Table'!D287:H787,2),"Not Available")</f>
        <v>Delhi</v>
      </c>
      <c r="E288" s="7" t="str">
        <f>IFERROR(VLOOKUP(A288,'Lookup Table'!D287:H787,3),"Not Available")</f>
        <v>North</v>
      </c>
      <c r="F288" s="8" t="str">
        <f>INDEX('Lookup Table'!A287:H787,2,MATCH("City",'Lookup Table'!$A$1:$H$1,0))</f>
        <v>Salem</v>
      </c>
      <c r="G288" s="9" t="str">
        <f>_xlfn.XLOOKUP(A288,'Lookup Table'!D:D,'Lookup Table'!C:C)</f>
        <v>Salem</v>
      </c>
      <c r="H288" s="10"/>
      <c r="I288" s="8" t="str">
        <f>IFERROR(_xlfn.XLOOKUP(A288,'Lookup Table'!D:D,'Lookup Table'!A:A),"Not Value")</f>
        <v>Female</v>
      </c>
      <c r="J288" s="8"/>
      <c r="K288" s="8"/>
      <c r="L288" s="8"/>
      <c r="M288" s="1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6">
        <v>128553</v>
      </c>
      <c r="B289" s="6" t="s">
        <v>435</v>
      </c>
      <c r="C289" s="6" t="s">
        <v>436</v>
      </c>
      <c r="D289" s="7" t="str">
        <f>IFERROR(VLOOKUP(A289,'Lookup Table'!D288:H788,2),"Not Available")</f>
        <v>Tamilnadu</v>
      </c>
      <c r="E289" s="7" t="str">
        <f>IFERROR(VLOOKUP(A289,'Lookup Table'!D288:H788,3),"Not Available")</f>
        <v>South</v>
      </c>
      <c r="F289" s="8" t="str">
        <f>INDEX('Lookup Table'!A288:H788,2,MATCH("City",'Lookup Table'!$A$1:$H$1,0))</f>
        <v>Surat</v>
      </c>
      <c r="G289" s="9" t="str">
        <f>_xlfn.XLOOKUP(A289,'Lookup Table'!D:D,'Lookup Table'!C:C)</f>
        <v>Surat</v>
      </c>
      <c r="H289" s="10"/>
      <c r="I289" s="8" t="str">
        <f>IFERROR(_xlfn.XLOOKUP(A289,'Lookup Table'!D:D,'Lookup Table'!A:A),"Not Value")</f>
        <v>Male</v>
      </c>
      <c r="J289" s="8"/>
      <c r="K289" s="8"/>
      <c r="L289" s="8"/>
      <c r="M289" s="1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6">
        <v>21389</v>
      </c>
      <c r="B290" s="6" t="s">
        <v>437</v>
      </c>
      <c r="C290" s="6" t="s">
        <v>438</v>
      </c>
      <c r="D290" s="7" t="str">
        <f>IFERROR(VLOOKUP(A290,'Lookup Table'!D289:H789,2),"Not Available")</f>
        <v>Andhra Pradesh</v>
      </c>
      <c r="E290" s="7" t="str">
        <f>IFERROR(VLOOKUP(A290,'Lookup Table'!D289:H789,3),"Not Available")</f>
        <v>South</v>
      </c>
      <c r="F290" s="8" t="str">
        <f>INDEX('Lookup Table'!A289:H789,2,MATCH("City",'Lookup Table'!$A$1:$H$1,0))</f>
        <v>Shillong</v>
      </c>
      <c r="G290" s="9" t="str">
        <f>_xlfn.XLOOKUP(A290,'Lookup Table'!D:D,'Lookup Table'!C:C)</f>
        <v>Nagpur</v>
      </c>
      <c r="H290" s="10"/>
      <c r="I290" s="8" t="str">
        <f>IFERROR(_xlfn.XLOOKUP(A290,'Lookup Table'!D:D,'Lookup Table'!A:A),"Not Value")</f>
        <v>Female</v>
      </c>
      <c r="J290" s="8"/>
      <c r="K290" s="8"/>
      <c r="L290" s="8"/>
      <c r="M290" s="1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6">
        <v>137477</v>
      </c>
      <c r="B291" s="6" t="s">
        <v>439</v>
      </c>
      <c r="C291" s="6" t="s">
        <v>440</v>
      </c>
      <c r="D291" s="7" t="str">
        <f>IFERROR(VLOOKUP(A291,'Lookup Table'!D290:H790,2),"Not Available")</f>
        <v>Andhra Pradesh</v>
      </c>
      <c r="E291" s="7" t="str">
        <f>IFERROR(VLOOKUP(A291,'Lookup Table'!D290:H790,3),"Not Available")</f>
        <v>South</v>
      </c>
      <c r="F291" s="8" t="str">
        <f>INDEX('Lookup Table'!A290:H790,2,MATCH("City",'Lookup Table'!$A$1:$H$1,0))</f>
        <v>Silchar</v>
      </c>
      <c r="G291" s="9" t="str">
        <f>_xlfn.XLOOKUP(A291,'Lookup Table'!D:D,'Lookup Table'!C:C)</f>
        <v>Silchar</v>
      </c>
      <c r="H291" s="10"/>
      <c r="I291" s="8" t="str">
        <f>IFERROR(_xlfn.XLOOKUP(A291,'Lookup Table'!D:D,'Lookup Table'!A:A),"Not Value")</f>
        <v>Male</v>
      </c>
      <c r="J291" s="8"/>
      <c r="K291" s="8"/>
      <c r="L291" s="8"/>
      <c r="M291" s="1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6">
        <v>20594</v>
      </c>
      <c r="B292" s="6" t="s">
        <v>441</v>
      </c>
      <c r="C292" s="6" t="s">
        <v>42</v>
      </c>
      <c r="D292" s="7" t="str">
        <f>IFERROR(VLOOKUP(A292,'Lookup Table'!D291:H791,2),"Not Available")</f>
        <v>Kerala</v>
      </c>
      <c r="E292" s="7" t="str">
        <f>IFERROR(VLOOKUP(A292,'Lookup Table'!D291:H791,3),"Not Available")</f>
        <v>South</v>
      </c>
      <c r="F292" s="8" t="str">
        <f>INDEX('Lookup Table'!A291:H791,2,MATCH("City",'Lookup Table'!$A$1:$H$1,0))</f>
        <v>Chinapandraka</v>
      </c>
      <c r="G292" s="9" t="str">
        <f>_xlfn.XLOOKUP(A292,'Lookup Table'!D:D,'Lookup Table'!C:C)</f>
        <v>Chinapandraka</v>
      </c>
      <c r="H292" s="10"/>
      <c r="I292" s="8" t="str">
        <f>IFERROR(_xlfn.XLOOKUP(A292,'Lookup Table'!D:D,'Lookup Table'!A:A),"Not Value")</f>
        <v>Female</v>
      </c>
      <c r="J292" s="8"/>
      <c r="K292" s="8"/>
      <c r="L292" s="8"/>
      <c r="M292" s="1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6">
        <v>27355</v>
      </c>
      <c r="B293" s="6" t="s">
        <v>442</v>
      </c>
      <c r="C293" s="6" t="s">
        <v>443</v>
      </c>
      <c r="D293" s="7" t="str">
        <f>IFERROR(VLOOKUP(A293,'Lookup Table'!D292:H792,2),"Not Available")</f>
        <v>Andhra Pradesh</v>
      </c>
      <c r="E293" s="7" t="str">
        <f>IFERROR(VLOOKUP(A293,'Lookup Table'!D292:H792,3),"Not Available")</f>
        <v>South</v>
      </c>
      <c r="F293" s="8" t="str">
        <f>INDEX('Lookup Table'!A292:H792,2,MATCH("City",'Lookup Table'!$A$1:$H$1,0))</f>
        <v>Lonavala</v>
      </c>
      <c r="G293" s="9" t="str">
        <f>_xlfn.XLOOKUP(A293,'Lookup Table'!D:D,'Lookup Table'!C:C)</f>
        <v>Lonavala</v>
      </c>
      <c r="H293" s="10"/>
      <c r="I293" s="8" t="str">
        <f>IFERROR(_xlfn.XLOOKUP(A293,'Lookup Table'!D:D,'Lookup Table'!A:A),"Not Value")</f>
        <v>Male</v>
      </c>
      <c r="J293" s="8"/>
      <c r="K293" s="8"/>
      <c r="L293" s="8"/>
      <c r="M293" s="1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6">
        <v>127539</v>
      </c>
      <c r="B294" s="6" t="s">
        <v>444</v>
      </c>
      <c r="C294" s="6" t="s">
        <v>445</v>
      </c>
      <c r="D294" s="7" t="str">
        <f>IFERROR(VLOOKUP(A294,'Lookup Table'!D293:H793,2),"Not Available")</f>
        <v>Maharashtra</v>
      </c>
      <c r="E294" s="7" t="str">
        <f>IFERROR(VLOOKUP(A294,'Lookup Table'!D293:H793,3),"Not Available")</f>
        <v>West</v>
      </c>
      <c r="F294" s="8" t="str">
        <f>INDEX('Lookup Table'!A293:H793,2,MATCH("City",'Lookup Table'!$A$1:$H$1,0))</f>
        <v>Hoshiarpur</v>
      </c>
      <c r="G294" s="9" t="str">
        <f>_xlfn.XLOOKUP(A294,'Lookup Table'!D:D,'Lookup Table'!C:C)</f>
        <v>Hoshiarpur</v>
      </c>
      <c r="H294" s="10"/>
      <c r="I294" s="8" t="str">
        <f>IFERROR(_xlfn.XLOOKUP(A294,'Lookup Table'!D:D,'Lookup Table'!A:A),"Not Value")</f>
        <v>Female</v>
      </c>
      <c r="J294" s="8"/>
      <c r="K294" s="8"/>
      <c r="L294" s="8"/>
      <c r="M294" s="1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6">
        <v>21460</v>
      </c>
      <c r="B295" s="6" t="s">
        <v>446</v>
      </c>
      <c r="C295" s="6" t="s">
        <v>447</v>
      </c>
      <c r="D295" s="7" t="str">
        <f>IFERROR(VLOOKUP(A295,'Lookup Table'!D294:H794,2),"Not Available")</f>
        <v>Andhra Pradesh</v>
      </c>
      <c r="E295" s="7" t="str">
        <f>IFERROR(VLOOKUP(A295,'Lookup Table'!D294:H794,3),"Not Available")</f>
        <v>South</v>
      </c>
      <c r="F295" s="8" t="str">
        <f>INDEX('Lookup Table'!A294:H794,2,MATCH("City",'Lookup Table'!$A$1:$H$1,0))</f>
        <v>Visakhapatnam</v>
      </c>
      <c r="G295" s="9" t="str">
        <f>_xlfn.XLOOKUP(A295,'Lookup Table'!D:D,'Lookup Table'!C:C)</f>
        <v>Visakhapatnam</v>
      </c>
      <c r="H295" s="10"/>
      <c r="I295" s="8" t="str">
        <f>IFERROR(_xlfn.XLOOKUP(A295,'Lookup Table'!D:D,'Lookup Table'!A:A),"Not Value")</f>
        <v>Male</v>
      </c>
      <c r="J295" s="8"/>
      <c r="K295" s="8"/>
      <c r="L295" s="8"/>
      <c r="M295" s="1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6">
        <v>125932</v>
      </c>
      <c r="B296" s="6" t="s">
        <v>448</v>
      </c>
      <c r="C296" s="6" t="s">
        <v>58</v>
      </c>
      <c r="D296" s="7" t="str">
        <f>IFERROR(VLOOKUP(A296,'Lookup Table'!D295:H795,2),"Not Available")</f>
        <v>Gujarat</v>
      </c>
      <c r="E296" s="7" t="str">
        <f>IFERROR(VLOOKUP(A296,'Lookup Table'!D295:H795,3),"Not Available")</f>
        <v>West</v>
      </c>
      <c r="F296" s="8" t="str">
        <f>INDEX('Lookup Table'!A295:H795,2,MATCH("City",'Lookup Table'!$A$1:$H$1,0))</f>
        <v>Dehradun</v>
      </c>
      <c r="G296" s="9" t="str">
        <f>_xlfn.XLOOKUP(A296,'Lookup Table'!D:D,'Lookup Table'!C:C)</f>
        <v>Dehradun</v>
      </c>
      <c r="H296" s="10"/>
      <c r="I296" s="8" t="str">
        <f>IFERROR(_xlfn.XLOOKUP(A296,'Lookup Table'!D:D,'Lookup Table'!A:A),"Not Value")</f>
        <v>Male</v>
      </c>
      <c r="J296" s="8"/>
      <c r="K296" s="8"/>
      <c r="L296" s="8"/>
      <c r="M296" s="1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6">
        <v>21954</v>
      </c>
      <c r="B297" s="6" t="s">
        <v>449</v>
      </c>
      <c r="C297" s="6" t="s">
        <v>450</v>
      </c>
      <c r="D297" s="7" t="str">
        <f>IFERROR(VLOOKUP(A297,'Lookup Table'!D296:H796,2),"Not Available")</f>
        <v>West Bengal</v>
      </c>
      <c r="E297" s="7" t="str">
        <f>IFERROR(VLOOKUP(A297,'Lookup Table'!D296:H796,3),"Not Available")</f>
        <v>East</v>
      </c>
      <c r="F297" s="8" t="str">
        <f>INDEX('Lookup Table'!A296:H796,2,MATCH("City",'Lookup Table'!$A$1:$H$1,0))</f>
        <v>Jalpaiguri</v>
      </c>
      <c r="G297" s="9" t="str">
        <f>_xlfn.XLOOKUP(A297,'Lookup Table'!D:D,'Lookup Table'!C:C)</f>
        <v>Jalpaiguri</v>
      </c>
      <c r="H297" s="10"/>
      <c r="I297" s="8" t="str">
        <f>IFERROR(_xlfn.XLOOKUP(A297,'Lookup Table'!D:D,'Lookup Table'!A:A),"Not Value")</f>
        <v>Male</v>
      </c>
      <c r="J297" s="8"/>
      <c r="K297" s="8"/>
      <c r="L297" s="8"/>
      <c r="M297" s="1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6">
        <v>131137</v>
      </c>
      <c r="B298" s="6" t="s">
        <v>451</v>
      </c>
      <c r="C298" s="6" t="s">
        <v>452</v>
      </c>
      <c r="D298" s="7" t="str">
        <f>IFERROR(VLOOKUP(A298,'Lookup Table'!D297:H797,2),"Not Available")</f>
        <v>Andhra Pradesh</v>
      </c>
      <c r="E298" s="7" t="str">
        <f>IFERROR(VLOOKUP(A298,'Lookup Table'!D297:H797,3),"Not Available")</f>
        <v>South</v>
      </c>
      <c r="F298" s="8" t="str">
        <f>INDEX('Lookup Table'!A297:H797,2,MATCH("City",'Lookup Table'!$A$1:$H$1,0))</f>
        <v>Polavaram</v>
      </c>
      <c r="G298" s="9" t="str">
        <f>_xlfn.XLOOKUP(A298,'Lookup Table'!D:D,'Lookup Table'!C:C)</f>
        <v>Polavaram</v>
      </c>
      <c r="H298" s="10"/>
      <c r="I298" s="8" t="str">
        <f>IFERROR(_xlfn.XLOOKUP(A298,'Lookup Table'!D:D,'Lookup Table'!A:A),"Not Value")</f>
        <v>Female</v>
      </c>
      <c r="J298" s="8"/>
      <c r="K298" s="8"/>
      <c r="L298" s="8"/>
      <c r="M298" s="1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6">
        <v>26231</v>
      </c>
      <c r="B299" s="6" t="s">
        <v>453</v>
      </c>
      <c r="C299" s="6" t="s">
        <v>216</v>
      </c>
      <c r="D299" s="7" t="str">
        <f>IFERROR(VLOOKUP(A299,'Lookup Table'!D298:H798,2),"Not Available")</f>
        <v>Maharashtra</v>
      </c>
      <c r="E299" s="7" t="str">
        <f>IFERROR(VLOOKUP(A299,'Lookup Table'!D298:H798,3),"Not Available")</f>
        <v>West</v>
      </c>
      <c r="F299" s="8" t="str">
        <f>INDEX('Lookup Table'!A298:H798,2,MATCH("City",'Lookup Table'!$A$1:$H$1,0))</f>
        <v>Lucknow</v>
      </c>
      <c r="G299" s="9" t="str">
        <f>_xlfn.XLOOKUP(A299,'Lookup Table'!D:D,'Lookup Table'!C:C)</f>
        <v>Lucknow</v>
      </c>
      <c r="H299" s="10"/>
      <c r="I299" s="8" t="str">
        <f>IFERROR(_xlfn.XLOOKUP(A299,'Lookup Table'!D:D,'Lookup Table'!A:A),"Not Value")</f>
        <v>Male</v>
      </c>
      <c r="J299" s="8"/>
      <c r="K299" s="8"/>
      <c r="L299" s="8"/>
      <c r="M299" s="1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6">
        <v>94112</v>
      </c>
      <c r="B300" s="6" t="s">
        <v>454</v>
      </c>
      <c r="C300" s="6" t="s">
        <v>455</v>
      </c>
      <c r="D300" s="7" t="str">
        <f>IFERROR(VLOOKUP(A300,'Lookup Table'!D299:H799,2),"Not Available")</f>
        <v>Andhra Pradesh</v>
      </c>
      <c r="E300" s="7" t="str">
        <f>IFERROR(VLOOKUP(A300,'Lookup Table'!D299:H799,3),"Not Available")</f>
        <v>South</v>
      </c>
      <c r="F300" s="8" t="str">
        <f>INDEX('Lookup Table'!A299:H799,2,MATCH("City",'Lookup Table'!$A$1:$H$1,0))</f>
        <v>Khurja</v>
      </c>
      <c r="G300" s="9" t="str">
        <f>_xlfn.XLOOKUP(A300,'Lookup Table'!D:D,'Lookup Table'!C:C)</f>
        <v>Khurja</v>
      </c>
      <c r="H300" s="10"/>
      <c r="I300" s="8" t="str">
        <f>IFERROR(_xlfn.XLOOKUP(A300,'Lookup Table'!D:D,'Lookup Table'!A:A),"Not Value")</f>
        <v>Female</v>
      </c>
      <c r="J300" s="8"/>
      <c r="K300" s="8"/>
      <c r="L300" s="8"/>
      <c r="M300" s="1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6"/>
      <c r="B301" s="6"/>
      <c r="C301" s="6"/>
      <c r="D301" s="7"/>
      <c r="E301" s="7"/>
      <c r="F301" s="8"/>
      <c r="G301" s="8"/>
      <c r="H301" s="10"/>
      <c r="I301" s="8"/>
      <c r="J301" s="8"/>
      <c r="K301" s="8"/>
      <c r="L301" s="8"/>
      <c r="M301" s="1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6"/>
      <c r="B302" s="6"/>
      <c r="C302" s="6"/>
      <c r="D302" s="7"/>
      <c r="E302" s="7"/>
      <c r="F302" s="8"/>
      <c r="G302" s="8"/>
      <c r="H302" s="10"/>
      <c r="I302" s="8"/>
      <c r="J302" s="8"/>
      <c r="K302" s="8"/>
      <c r="L302" s="8"/>
      <c r="M302" s="1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6"/>
      <c r="B303" s="6"/>
      <c r="C303" s="6"/>
      <c r="D303" s="7"/>
      <c r="E303" s="7"/>
      <c r="F303" s="8"/>
      <c r="G303" s="8"/>
      <c r="H303" s="10"/>
      <c r="I303" s="8"/>
      <c r="J303" s="8"/>
      <c r="K303" s="8"/>
      <c r="L303" s="8"/>
      <c r="M303" s="1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6"/>
      <c r="B304" s="6"/>
      <c r="C304" s="6"/>
      <c r="D304" s="7"/>
      <c r="E304" s="7"/>
      <c r="F304" s="8"/>
      <c r="G304" s="8"/>
      <c r="H304" s="10"/>
      <c r="I304" s="8"/>
      <c r="J304" s="8"/>
      <c r="K304" s="8"/>
      <c r="L304" s="8"/>
      <c r="M304" s="1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6"/>
      <c r="B305" s="6"/>
      <c r="C305" s="6"/>
      <c r="D305" s="7"/>
      <c r="E305" s="7"/>
      <c r="F305" s="8"/>
      <c r="G305" s="8"/>
      <c r="H305" s="10"/>
      <c r="I305" s="8"/>
      <c r="J305" s="8"/>
      <c r="K305" s="8"/>
      <c r="L305" s="8"/>
      <c r="M305" s="1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6"/>
      <c r="B306" s="6"/>
      <c r="C306" s="6"/>
      <c r="D306" s="7"/>
      <c r="E306" s="7"/>
      <c r="F306" s="8"/>
      <c r="G306" s="8"/>
      <c r="H306" s="10"/>
      <c r="I306" s="8"/>
      <c r="J306" s="8"/>
      <c r="K306" s="8"/>
      <c r="L306" s="8"/>
      <c r="M306" s="1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6"/>
      <c r="B307" s="6"/>
      <c r="C307" s="6"/>
      <c r="D307" s="7"/>
      <c r="E307" s="7"/>
      <c r="F307" s="8"/>
      <c r="G307" s="8"/>
      <c r="H307" s="10"/>
      <c r="I307" s="8"/>
      <c r="J307" s="8"/>
      <c r="K307" s="8"/>
      <c r="L307" s="8"/>
      <c r="M307" s="1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6"/>
      <c r="B308" s="6"/>
      <c r="C308" s="6"/>
      <c r="D308" s="7"/>
      <c r="E308" s="7"/>
      <c r="F308" s="8"/>
      <c r="G308" s="8"/>
      <c r="H308" s="10"/>
      <c r="I308" s="8"/>
      <c r="J308" s="8"/>
      <c r="K308" s="8"/>
      <c r="L308" s="8"/>
      <c r="M308" s="1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6"/>
      <c r="B309" s="6"/>
      <c r="C309" s="6"/>
      <c r="D309" s="7"/>
      <c r="E309" s="7"/>
      <c r="F309" s="8"/>
      <c r="G309" s="8"/>
      <c r="H309" s="10"/>
      <c r="I309" s="8"/>
      <c r="J309" s="8"/>
      <c r="K309" s="8"/>
      <c r="L309" s="8"/>
      <c r="M309" s="1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6"/>
      <c r="B310" s="6"/>
      <c r="C310" s="6"/>
      <c r="D310" s="7"/>
      <c r="E310" s="7"/>
      <c r="F310" s="8"/>
      <c r="G310" s="8"/>
      <c r="H310" s="10"/>
      <c r="I310" s="8"/>
      <c r="J310" s="8"/>
      <c r="K310" s="8"/>
      <c r="L310" s="8"/>
      <c r="M310" s="1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6"/>
      <c r="B311" s="6"/>
      <c r="C311" s="6"/>
      <c r="D311" s="7"/>
      <c r="E311" s="7"/>
      <c r="F311" s="8"/>
      <c r="G311" s="8"/>
      <c r="H311" s="10"/>
      <c r="I311" s="8"/>
      <c r="J311" s="8"/>
      <c r="K311" s="8"/>
      <c r="L311" s="8"/>
      <c r="M311" s="1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6"/>
      <c r="B312" s="6"/>
      <c r="C312" s="6"/>
      <c r="D312" s="7"/>
      <c r="E312" s="7"/>
      <c r="F312" s="8"/>
      <c r="G312" s="8"/>
      <c r="H312" s="10"/>
      <c r="I312" s="8"/>
      <c r="J312" s="8"/>
      <c r="K312" s="8"/>
      <c r="L312" s="8"/>
      <c r="M312" s="1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6"/>
      <c r="B313" s="6"/>
      <c r="C313" s="6"/>
      <c r="D313" s="7"/>
      <c r="E313" s="7"/>
      <c r="F313" s="8"/>
      <c r="G313" s="8"/>
      <c r="H313" s="10"/>
      <c r="I313" s="8"/>
      <c r="J313" s="8"/>
      <c r="K313" s="8"/>
      <c r="L313" s="8"/>
      <c r="M313" s="1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6"/>
      <c r="B314" s="6"/>
      <c r="C314" s="6"/>
      <c r="D314" s="7"/>
      <c r="E314" s="7"/>
      <c r="F314" s="8"/>
      <c r="G314" s="8"/>
      <c r="H314" s="10"/>
      <c r="I314" s="8"/>
      <c r="J314" s="8"/>
      <c r="K314" s="8"/>
      <c r="L314" s="8"/>
      <c r="M314" s="1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6"/>
      <c r="B315" s="6"/>
      <c r="C315" s="6"/>
      <c r="D315" s="7"/>
      <c r="E315" s="7"/>
      <c r="F315" s="8"/>
      <c r="G315" s="8"/>
      <c r="H315" s="10"/>
      <c r="I315" s="8"/>
      <c r="J315" s="8"/>
      <c r="K315" s="8"/>
      <c r="L315" s="8"/>
      <c r="M315" s="1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6"/>
      <c r="B316" s="6"/>
      <c r="C316" s="6"/>
      <c r="D316" s="7"/>
      <c r="E316" s="7"/>
      <c r="F316" s="8"/>
      <c r="G316" s="8"/>
      <c r="H316" s="10"/>
      <c r="I316" s="8"/>
      <c r="J316" s="8"/>
      <c r="K316" s="8"/>
      <c r="L316" s="8"/>
      <c r="M316" s="1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6"/>
      <c r="B317" s="6"/>
      <c r="C317" s="6"/>
      <c r="D317" s="7"/>
      <c r="E317" s="7"/>
      <c r="F317" s="8"/>
      <c r="G317" s="8"/>
      <c r="H317" s="10"/>
      <c r="I317" s="8"/>
      <c r="J317" s="8"/>
      <c r="K317" s="8"/>
      <c r="L317" s="8"/>
      <c r="M317" s="1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6"/>
      <c r="B318" s="6"/>
      <c r="C318" s="6"/>
      <c r="D318" s="7"/>
      <c r="E318" s="7"/>
      <c r="F318" s="8"/>
      <c r="G318" s="8"/>
      <c r="H318" s="10"/>
      <c r="I318" s="8"/>
      <c r="J318" s="8"/>
      <c r="K318" s="8"/>
      <c r="L318" s="8"/>
      <c r="M318" s="1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6"/>
      <c r="B319" s="6"/>
      <c r="C319" s="6"/>
      <c r="D319" s="7"/>
      <c r="E319" s="7"/>
      <c r="F319" s="8"/>
      <c r="G319" s="8"/>
      <c r="H319" s="10"/>
      <c r="I319" s="8"/>
      <c r="J319" s="8"/>
      <c r="K319" s="8"/>
      <c r="L319" s="8"/>
      <c r="M319" s="1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6"/>
      <c r="B320" s="6"/>
      <c r="C320" s="6"/>
      <c r="D320" s="7"/>
      <c r="E320" s="7"/>
      <c r="F320" s="8"/>
      <c r="G320" s="8"/>
      <c r="H320" s="10"/>
      <c r="I320" s="8"/>
      <c r="J320" s="8"/>
      <c r="K320" s="8"/>
      <c r="L320" s="8"/>
      <c r="M320" s="1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6"/>
      <c r="B321" s="6"/>
      <c r="C321" s="6"/>
      <c r="D321" s="7"/>
      <c r="E321" s="7"/>
      <c r="F321" s="8"/>
      <c r="G321" s="8"/>
      <c r="H321" s="10"/>
      <c r="I321" s="8"/>
      <c r="J321" s="8"/>
      <c r="K321" s="8"/>
      <c r="L321" s="8"/>
      <c r="M321" s="1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6"/>
      <c r="B322" s="6"/>
      <c r="C322" s="6"/>
      <c r="D322" s="7"/>
      <c r="E322" s="7"/>
      <c r="F322" s="8"/>
      <c r="G322" s="8"/>
      <c r="H322" s="10"/>
      <c r="I322" s="8"/>
      <c r="J322" s="8"/>
      <c r="K322" s="8"/>
      <c r="L322" s="8"/>
      <c r="M322" s="1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6"/>
      <c r="B323" s="6"/>
      <c r="C323" s="6"/>
      <c r="D323" s="7"/>
      <c r="E323" s="7"/>
      <c r="F323" s="8"/>
      <c r="G323" s="8"/>
      <c r="H323" s="10"/>
      <c r="I323" s="8"/>
      <c r="J323" s="8"/>
      <c r="K323" s="8"/>
      <c r="L323" s="8"/>
      <c r="M323" s="1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6"/>
      <c r="B324" s="6"/>
      <c r="C324" s="6"/>
      <c r="D324" s="7"/>
      <c r="E324" s="7"/>
      <c r="F324" s="8"/>
      <c r="G324" s="8"/>
      <c r="H324" s="10"/>
      <c r="I324" s="8"/>
      <c r="J324" s="8"/>
      <c r="K324" s="8"/>
      <c r="L324" s="8"/>
      <c r="M324" s="1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6"/>
      <c r="B325" s="6"/>
      <c r="C325" s="6"/>
      <c r="D325" s="7"/>
      <c r="E325" s="7"/>
      <c r="F325" s="8"/>
      <c r="G325" s="8"/>
      <c r="H325" s="10"/>
      <c r="I325" s="8"/>
      <c r="J325" s="8"/>
      <c r="K325" s="8"/>
      <c r="L325" s="8"/>
      <c r="M325" s="1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6"/>
      <c r="B326" s="6"/>
      <c r="C326" s="6"/>
      <c r="D326" s="7"/>
      <c r="E326" s="7"/>
      <c r="F326" s="8"/>
      <c r="G326" s="8"/>
      <c r="H326" s="10"/>
      <c r="I326" s="8"/>
      <c r="J326" s="8"/>
      <c r="K326" s="8"/>
      <c r="L326" s="8"/>
      <c r="M326" s="1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6"/>
      <c r="B327" s="6"/>
      <c r="C327" s="6"/>
      <c r="D327" s="7"/>
      <c r="E327" s="7"/>
      <c r="F327" s="8"/>
      <c r="G327" s="8"/>
      <c r="H327" s="10"/>
      <c r="I327" s="8"/>
      <c r="J327" s="8"/>
      <c r="K327" s="8"/>
      <c r="L327" s="8"/>
      <c r="M327" s="1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6"/>
      <c r="B328" s="6"/>
      <c r="C328" s="6"/>
      <c r="D328" s="7"/>
      <c r="E328" s="7"/>
      <c r="F328" s="8"/>
      <c r="G328" s="8"/>
      <c r="H328" s="10"/>
      <c r="I328" s="8"/>
      <c r="J328" s="8"/>
      <c r="K328" s="8"/>
      <c r="L328" s="8"/>
      <c r="M328" s="1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6"/>
      <c r="B329" s="6"/>
      <c r="C329" s="6"/>
      <c r="D329" s="7"/>
      <c r="E329" s="7"/>
      <c r="F329" s="8"/>
      <c r="G329" s="8"/>
      <c r="H329" s="10"/>
      <c r="I329" s="8"/>
      <c r="J329" s="8"/>
      <c r="K329" s="8"/>
      <c r="L329" s="8"/>
      <c r="M329" s="1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6"/>
      <c r="B330" s="6"/>
      <c r="C330" s="6"/>
      <c r="D330" s="7"/>
      <c r="E330" s="7"/>
      <c r="F330" s="8"/>
      <c r="G330" s="8"/>
      <c r="H330" s="10"/>
      <c r="I330" s="8"/>
      <c r="J330" s="8"/>
      <c r="K330" s="8"/>
      <c r="L330" s="8"/>
      <c r="M330" s="1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6"/>
      <c r="B331" s="6"/>
      <c r="C331" s="6"/>
      <c r="D331" s="7"/>
      <c r="E331" s="7"/>
      <c r="F331" s="8"/>
      <c r="G331" s="8"/>
      <c r="H331" s="10"/>
      <c r="I331" s="8"/>
      <c r="J331" s="8"/>
      <c r="K331" s="8"/>
      <c r="L331" s="8"/>
      <c r="M331" s="1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6"/>
      <c r="B332" s="6"/>
      <c r="C332" s="6"/>
      <c r="D332" s="7"/>
      <c r="E332" s="7"/>
      <c r="F332" s="8"/>
      <c r="G332" s="8"/>
      <c r="H332" s="10"/>
      <c r="I332" s="8"/>
      <c r="J332" s="8"/>
      <c r="K332" s="8"/>
      <c r="L332" s="8"/>
      <c r="M332" s="1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6"/>
      <c r="B333" s="6"/>
      <c r="C333" s="6"/>
      <c r="D333" s="7"/>
      <c r="E333" s="7"/>
      <c r="F333" s="8"/>
      <c r="G333" s="8"/>
      <c r="H333" s="10"/>
      <c r="I333" s="8"/>
      <c r="J333" s="8"/>
      <c r="K333" s="8"/>
      <c r="L333" s="8"/>
      <c r="M333" s="1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6"/>
      <c r="B334" s="6"/>
      <c r="C334" s="6"/>
      <c r="D334" s="7"/>
      <c r="E334" s="7"/>
      <c r="F334" s="8"/>
      <c r="G334" s="8"/>
      <c r="H334" s="10"/>
      <c r="I334" s="8"/>
      <c r="J334" s="8"/>
      <c r="K334" s="8"/>
      <c r="L334" s="8"/>
      <c r="M334" s="1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6"/>
      <c r="B335" s="6"/>
      <c r="C335" s="6"/>
      <c r="D335" s="7"/>
      <c r="E335" s="7"/>
      <c r="F335" s="8"/>
      <c r="G335" s="8"/>
      <c r="H335" s="10"/>
      <c r="I335" s="8"/>
      <c r="J335" s="8"/>
      <c r="K335" s="8"/>
      <c r="L335" s="8"/>
      <c r="M335" s="1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6"/>
      <c r="B336" s="6"/>
      <c r="C336" s="6"/>
      <c r="D336" s="7"/>
      <c r="E336" s="7"/>
      <c r="F336" s="8"/>
      <c r="G336" s="8"/>
      <c r="H336" s="10"/>
      <c r="I336" s="8"/>
      <c r="J336" s="8"/>
      <c r="K336" s="8"/>
      <c r="L336" s="8"/>
      <c r="M336" s="1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6"/>
      <c r="B337" s="6"/>
      <c r="C337" s="6"/>
      <c r="D337" s="7"/>
      <c r="E337" s="7"/>
      <c r="F337" s="8"/>
      <c r="G337" s="8"/>
      <c r="H337" s="10"/>
      <c r="I337" s="8"/>
      <c r="J337" s="8"/>
      <c r="K337" s="8"/>
      <c r="L337" s="8"/>
      <c r="M337" s="1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6"/>
      <c r="B338" s="6"/>
      <c r="C338" s="6"/>
      <c r="D338" s="7"/>
      <c r="E338" s="7"/>
      <c r="F338" s="8"/>
      <c r="G338" s="8"/>
      <c r="H338" s="10"/>
      <c r="I338" s="8"/>
      <c r="J338" s="8"/>
      <c r="K338" s="8"/>
      <c r="L338" s="8"/>
      <c r="M338" s="1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6"/>
      <c r="B339" s="6"/>
      <c r="C339" s="6"/>
      <c r="D339" s="7"/>
      <c r="E339" s="7"/>
      <c r="F339" s="8"/>
      <c r="G339" s="8"/>
      <c r="H339" s="10"/>
      <c r="I339" s="8"/>
      <c r="J339" s="8"/>
      <c r="K339" s="8"/>
      <c r="L339" s="8"/>
      <c r="M339" s="1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6"/>
      <c r="B340" s="6"/>
      <c r="C340" s="6"/>
      <c r="D340" s="7"/>
      <c r="E340" s="7"/>
      <c r="F340" s="8"/>
      <c r="G340" s="8"/>
      <c r="H340" s="10"/>
      <c r="I340" s="8"/>
      <c r="J340" s="8"/>
      <c r="K340" s="8"/>
      <c r="L340" s="8"/>
      <c r="M340" s="1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6"/>
      <c r="B341" s="6"/>
      <c r="C341" s="6"/>
      <c r="D341" s="7"/>
      <c r="E341" s="7"/>
      <c r="F341" s="8"/>
      <c r="G341" s="8"/>
      <c r="H341" s="10"/>
      <c r="I341" s="8"/>
      <c r="J341" s="8"/>
      <c r="K341" s="8"/>
      <c r="L341" s="8"/>
      <c r="M341" s="1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6"/>
      <c r="B342" s="6"/>
      <c r="C342" s="6"/>
      <c r="D342" s="7"/>
      <c r="E342" s="7"/>
      <c r="F342" s="8"/>
      <c r="G342" s="8"/>
      <c r="H342" s="10"/>
      <c r="I342" s="8"/>
      <c r="J342" s="8"/>
      <c r="K342" s="8"/>
      <c r="L342" s="8"/>
      <c r="M342" s="1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6"/>
      <c r="B343" s="6"/>
      <c r="C343" s="6"/>
      <c r="D343" s="7"/>
      <c r="E343" s="7"/>
      <c r="F343" s="8"/>
      <c r="G343" s="8"/>
      <c r="H343" s="10"/>
      <c r="I343" s="8"/>
      <c r="J343" s="8"/>
      <c r="K343" s="8"/>
      <c r="L343" s="8"/>
      <c r="M343" s="1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6"/>
      <c r="B344" s="6"/>
      <c r="C344" s="6"/>
      <c r="D344" s="7"/>
      <c r="E344" s="7"/>
      <c r="F344" s="8"/>
      <c r="G344" s="8"/>
      <c r="H344" s="10"/>
      <c r="I344" s="8"/>
      <c r="J344" s="8"/>
      <c r="K344" s="8"/>
      <c r="L344" s="8"/>
      <c r="M344" s="1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6"/>
      <c r="B345" s="6"/>
      <c r="C345" s="6"/>
      <c r="D345" s="7"/>
      <c r="E345" s="7"/>
      <c r="F345" s="8"/>
      <c r="G345" s="8"/>
      <c r="H345" s="10"/>
      <c r="I345" s="8"/>
      <c r="J345" s="8"/>
      <c r="K345" s="8"/>
      <c r="L345" s="8"/>
      <c r="M345" s="1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6"/>
      <c r="B346" s="6"/>
      <c r="C346" s="6"/>
      <c r="D346" s="7"/>
      <c r="E346" s="7"/>
      <c r="F346" s="8"/>
      <c r="G346" s="8"/>
      <c r="H346" s="10"/>
      <c r="I346" s="8"/>
      <c r="J346" s="8"/>
      <c r="K346" s="8"/>
      <c r="L346" s="8"/>
      <c r="M346" s="1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6"/>
      <c r="B347" s="6"/>
      <c r="C347" s="6"/>
      <c r="D347" s="7"/>
      <c r="E347" s="7"/>
      <c r="F347" s="8"/>
      <c r="G347" s="8"/>
      <c r="H347" s="10"/>
      <c r="I347" s="8"/>
      <c r="J347" s="8"/>
      <c r="K347" s="8"/>
      <c r="L347" s="8"/>
      <c r="M347" s="1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6"/>
      <c r="B348" s="6"/>
      <c r="C348" s="6"/>
      <c r="D348" s="7"/>
      <c r="E348" s="7"/>
      <c r="F348" s="8"/>
      <c r="G348" s="8"/>
      <c r="H348" s="10"/>
      <c r="I348" s="8"/>
      <c r="J348" s="8"/>
      <c r="K348" s="8"/>
      <c r="L348" s="8"/>
      <c r="M348" s="1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6"/>
      <c r="B349" s="6"/>
      <c r="C349" s="6"/>
      <c r="D349" s="7"/>
      <c r="E349" s="7"/>
      <c r="F349" s="8"/>
      <c r="G349" s="8"/>
      <c r="H349" s="10"/>
      <c r="I349" s="8"/>
      <c r="J349" s="8"/>
      <c r="K349" s="8"/>
      <c r="L349" s="8"/>
      <c r="M349" s="1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6"/>
      <c r="B350" s="6"/>
      <c r="C350" s="6"/>
      <c r="D350" s="7"/>
      <c r="E350" s="7"/>
      <c r="F350" s="8"/>
      <c r="G350" s="8"/>
      <c r="H350" s="10"/>
      <c r="I350" s="8"/>
      <c r="J350" s="8"/>
      <c r="K350" s="8"/>
      <c r="L350" s="8"/>
      <c r="M350" s="1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6"/>
      <c r="B351" s="6"/>
      <c r="C351" s="6"/>
      <c r="D351" s="7"/>
      <c r="E351" s="7"/>
      <c r="F351" s="8"/>
      <c r="G351" s="8"/>
      <c r="H351" s="10"/>
      <c r="I351" s="8"/>
      <c r="J351" s="8"/>
      <c r="K351" s="8"/>
      <c r="L351" s="8"/>
      <c r="M351" s="1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6"/>
      <c r="B352" s="6"/>
      <c r="C352" s="6"/>
      <c r="D352" s="7"/>
      <c r="E352" s="7"/>
      <c r="F352" s="8"/>
      <c r="G352" s="8"/>
      <c r="H352" s="10"/>
      <c r="I352" s="8"/>
      <c r="J352" s="8"/>
      <c r="K352" s="8"/>
      <c r="L352" s="8"/>
      <c r="M352" s="1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6"/>
      <c r="B353" s="6"/>
      <c r="C353" s="6"/>
      <c r="D353" s="7"/>
      <c r="E353" s="7"/>
      <c r="F353" s="8"/>
      <c r="G353" s="8"/>
      <c r="H353" s="10"/>
      <c r="I353" s="8"/>
      <c r="J353" s="8"/>
      <c r="K353" s="8"/>
      <c r="L353" s="8"/>
      <c r="M353" s="1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6"/>
      <c r="B354" s="6"/>
      <c r="C354" s="6"/>
      <c r="D354" s="7"/>
      <c r="E354" s="7"/>
      <c r="F354" s="8"/>
      <c r="G354" s="8"/>
      <c r="H354" s="10"/>
      <c r="I354" s="8"/>
      <c r="J354" s="8"/>
      <c r="K354" s="8"/>
      <c r="L354" s="8"/>
      <c r="M354" s="1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6"/>
      <c r="B355" s="6"/>
      <c r="C355" s="6"/>
      <c r="D355" s="7"/>
      <c r="E355" s="7"/>
      <c r="F355" s="8"/>
      <c r="G355" s="8"/>
      <c r="H355" s="10"/>
      <c r="I355" s="8"/>
      <c r="J355" s="8"/>
      <c r="K355" s="8"/>
      <c r="L355" s="8"/>
      <c r="M355" s="1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6"/>
      <c r="B356" s="6"/>
      <c r="C356" s="6"/>
      <c r="D356" s="7"/>
      <c r="E356" s="7"/>
      <c r="F356" s="8"/>
      <c r="G356" s="8"/>
      <c r="H356" s="10"/>
      <c r="I356" s="8"/>
      <c r="J356" s="8"/>
      <c r="K356" s="8"/>
      <c r="L356" s="8"/>
      <c r="M356" s="1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6"/>
      <c r="B357" s="6"/>
      <c r="C357" s="6"/>
      <c r="D357" s="7"/>
      <c r="E357" s="7"/>
      <c r="F357" s="8"/>
      <c r="G357" s="8"/>
      <c r="H357" s="10"/>
      <c r="I357" s="8"/>
      <c r="J357" s="8"/>
      <c r="K357" s="8"/>
      <c r="L357" s="8"/>
      <c r="M357" s="1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6"/>
      <c r="B358" s="6"/>
      <c r="C358" s="6"/>
      <c r="D358" s="7"/>
      <c r="E358" s="7"/>
      <c r="F358" s="8"/>
      <c r="G358" s="8"/>
      <c r="H358" s="10"/>
      <c r="I358" s="8"/>
      <c r="J358" s="8"/>
      <c r="K358" s="8"/>
      <c r="L358" s="8"/>
      <c r="M358" s="1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6"/>
      <c r="B359" s="6"/>
      <c r="C359" s="6"/>
      <c r="D359" s="7"/>
      <c r="E359" s="7"/>
      <c r="F359" s="8"/>
      <c r="G359" s="8"/>
      <c r="H359" s="10"/>
      <c r="I359" s="8"/>
      <c r="J359" s="8"/>
      <c r="K359" s="8"/>
      <c r="L359" s="8"/>
      <c r="M359" s="1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6"/>
      <c r="B360" s="6"/>
      <c r="C360" s="6"/>
      <c r="D360" s="7"/>
      <c r="E360" s="7"/>
      <c r="F360" s="8"/>
      <c r="G360" s="8"/>
      <c r="H360" s="10"/>
      <c r="I360" s="8"/>
      <c r="J360" s="8"/>
      <c r="K360" s="8"/>
      <c r="L360" s="8"/>
      <c r="M360" s="1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6"/>
      <c r="B361" s="6"/>
      <c r="C361" s="6"/>
      <c r="D361" s="7"/>
      <c r="E361" s="7"/>
      <c r="F361" s="8"/>
      <c r="G361" s="8"/>
      <c r="H361" s="10"/>
      <c r="I361" s="8"/>
      <c r="J361" s="8"/>
      <c r="K361" s="8"/>
      <c r="L361" s="8"/>
      <c r="M361" s="1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6"/>
      <c r="B362" s="6"/>
      <c r="C362" s="6"/>
      <c r="D362" s="7"/>
      <c r="E362" s="7"/>
      <c r="F362" s="8"/>
      <c r="G362" s="8"/>
      <c r="H362" s="10"/>
      <c r="I362" s="8"/>
      <c r="J362" s="8"/>
      <c r="K362" s="8"/>
      <c r="L362" s="8"/>
      <c r="M362" s="1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6"/>
      <c r="B363" s="6"/>
      <c r="C363" s="6"/>
      <c r="D363" s="7"/>
      <c r="E363" s="7"/>
      <c r="F363" s="8"/>
      <c r="G363" s="8"/>
      <c r="H363" s="10"/>
      <c r="I363" s="8"/>
      <c r="J363" s="8"/>
      <c r="K363" s="8"/>
      <c r="L363" s="8"/>
      <c r="M363" s="1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6"/>
      <c r="B364" s="6"/>
      <c r="C364" s="6"/>
      <c r="D364" s="7"/>
      <c r="E364" s="7"/>
      <c r="F364" s="8"/>
      <c r="G364" s="8"/>
      <c r="H364" s="10"/>
      <c r="I364" s="8"/>
      <c r="J364" s="8"/>
      <c r="K364" s="8"/>
      <c r="L364" s="8"/>
      <c r="M364" s="1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6"/>
      <c r="B365" s="6"/>
      <c r="C365" s="6"/>
      <c r="D365" s="7"/>
      <c r="E365" s="7"/>
      <c r="F365" s="8"/>
      <c r="G365" s="8"/>
      <c r="H365" s="10"/>
      <c r="I365" s="8"/>
      <c r="J365" s="8"/>
      <c r="K365" s="8"/>
      <c r="L365" s="8"/>
      <c r="M365" s="1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6"/>
      <c r="B366" s="6"/>
      <c r="C366" s="6"/>
      <c r="D366" s="7"/>
      <c r="E366" s="7"/>
      <c r="F366" s="8"/>
      <c r="G366" s="8"/>
      <c r="H366" s="10"/>
      <c r="I366" s="8"/>
      <c r="J366" s="8"/>
      <c r="K366" s="8"/>
      <c r="L366" s="8"/>
      <c r="M366" s="1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6"/>
      <c r="B367" s="6"/>
      <c r="C367" s="6"/>
      <c r="D367" s="7"/>
      <c r="E367" s="7"/>
      <c r="F367" s="8"/>
      <c r="G367" s="8"/>
      <c r="H367" s="10"/>
      <c r="I367" s="8"/>
      <c r="J367" s="8"/>
      <c r="K367" s="8"/>
      <c r="L367" s="8"/>
      <c r="M367" s="1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6"/>
      <c r="B368" s="6"/>
      <c r="C368" s="6"/>
      <c r="D368" s="7"/>
      <c r="E368" s="7"/>
      <c r="F368" s="8"/>
      <c r="G368" s="8"/>
      <c r="H368" s="10"/>
      <c r="I368" s="8"/>
      <c r="J368" s="8"/>
      <c r="K368" s="8"/>
      <c r="L368" s="8"/>
      <c r="M368" s="1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6"/>
      <c r="B369" s="6"/>
      <c r="C369" s="6"/>
      <c r="D369" s="7"/>
      <c r="E369" s="7"/>
      <c r="F369" s="8"/>
      <c r="G369" s="8"/>
      <c r="H369" s="10"/>
      <c r="I369" s="8"/>
      <c r="J369" s="8"/>
      <c r="K369" s="8"/>
      <c r="L369" s="8"/>
      <c r="M369" s="1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6"/>
      <c r="B370" s="6"/>
      <c r="C370" s="6"/>
      <c r="D370" s="7"/>
      <c r="E370" s="7"/>
      <c r="F370" s="8"/>
      <c r="G370" s="8"/>
      <c r="H370" s="10"/>
      <c r="I370" s="8"/>
      <c r="J370" s="8"/>
      <c r="K370" s="8"/>
      <c r="L370" s="8"/>
      <c r="M370" s="1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6"/>
      <c r="B371" s="6"/>
      <c r="C371" s="6"/>
      <c r="D371" s="7"/>
      <c r="E371" s="7"/>
      <c r="F371" s="8"/>
      <c r="G371" s="8"/>
      <c r="H371" s="10"/>
      <c r="I371" s="8"/>
      <c r="J371" s="8"/>
      <c r="K371" s="8"/>
      <c r="L371" s="8"/>
      <c r="M371" s="1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6"/>
      <c r="B372" s="6"/>
      <c r="C372" s="6"/>
      <c r="D372" s="7"/>
      <c r="E372" s="7"/>
      <c r="F372" s="8"/>
      <c r="G372" s="8"/>
      <c r="H372" s="10"/>
      <c r="I372" s="8"/>
      <c r="J372" s="8"/>
      <c r="K372" s="8"/>
      <c r="L372" s="8"/>
      <c r="M372" s="1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6"/>
      <c r="B373" s="6"/>
      <c r="C373" s="6"/>
      <c r="D373" s="7"/>
      <c r="E373" s="7"/>
      <c r="F373" s="8"/>
      <c r="G373" s="8"/>
      <c r="H373" s="10"/>
      <c r="I373" s="8"/>
      <c r="J373" s="8"/>
      <c r="K373" s="8"/>
      <c r="L373" s="8"/>
      <c r="M373" s="1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6"/>
      <c r="B374" s="6"/>
      <c r="C374" s="6"/>
      <c r="D374" s="7"/>
      <c r="E374" s="7"/>
      <c r="F374" s="8"/>
      <c r="G374" s="8"/>
      <c r="H374" s="10"/>
      <c r="I374" s="8"/>
      <c r="J374" s="8"/>
      <c r="K374" s="8"/>
      <c r="L374" s="8"/>
      <c r="M374" s="1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6"/>
      <c r="B375" s="6"/>
      <c r="C375" s="6"/>
      <c r="D375" s="7"/>
      <c r="E375" s="7"/>
      <c r="F375" s="8"/>
      <c r="G375" s="8"/>
      <c r="H375" s="10"/>
      <c r="I375" s="8"/>
      <c r="J375" s="8"/>
      <c r="K375" s="8"/>
      <c r="L375" s="8"/>
      <c r="M375" s="1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6"/>
      <c r="B376" s="6"/>
      <c r="C376" s="6"/>
      <c r="D376" s="7"/>
      <c r="E376" s="7"/>
      <c r="F376" s="8"/>
      <c r="G376" s="8"/>
      <c r="H376" s="10"/>
      <c r="I376" s="8"/>
      <c r="J376" s="8"/>
      <c r="K376" s="8"/>
      <c r="L376" s="8"/>
      <c r="M376" s="1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6"/>
      <c r="B377" s="6"/>
      <c r="C377" s="6"/>
      <c r="D377" s="7"/>
      <c r="E377" s="7"/>
      <c r="F377" s="8"/>
      <c r="G377" s="8"/>
      <c r="H377" s="10"/>
      <c r="I377" s="8"/>
      <c r="J377" s="8"/>
      <c r="K377" s="8"/>
      <c r="L377" s="8"/>
      <c r="M377" s="1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6"/>
      <c r="B378" s="6"/>
      <c r="C378" s="6"/>
      <c r="D378" s="7"/>
      <c r="E378" s="7"/>
      <c r="F378" s="8"/>
      <c r="G378" s="8"/>
      <c r="H378" s="10"/>
      <c r="I378" s="8"/>
      <c r="J378" s="8"/>
      <c r="K378" s="8"/>
      <c r="L378" s="8"/>
      <c r="M378" s="1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6"/>
      <c r="B379" s="6"/>
      <c r="C379" s="6"/>
      <c r="D379" s="7"/>
      <c r="E379" s="7"/>
      <c r="F379" s="8"/>
      <c r="G379" s="8"/>
      <c r="H379" s="10"/>
      <c r="I379" s="8"/>
      <c r="J379" s="8"/>
      <c r="K379" s="8"/>
      <c r="L379" s="8"/>
      <c r="M379" s="1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6"/>
      <c r="B380" s="6"/>
      <c r="C380" s="6"/>
      <c r="D380" s="7"/>
      <c r="E380" s="7"/>
      <c r="F380" s="8"/>
      <c r="G380" s="8"/>
      <c r="H380" s="10"/>
      <c r="I380" s="8"/>
      <c r="J380" s="8"/>
      <c r="K380" s="8"/>
      <c r="L380" s="8"/>
      <c r="M380" s="1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6"/>
      <c r="B381" s="6"/>
      <c r="C381" s="6"/>
      <c r="D381" s="7"/>
      <c r="E381" s="7"/>
      <c r="F381" s="8"/>
      <c r="G381" s="8"/>
      <c r="H381" s="10"/>
      <c r="I381" s="8"/>
      <c r="J381" s="8"/>
      <c r="K381" s="8"/>
      <c r="L381" s="8"/>
      <c r="M381" s="1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6"/>
      <c r="B382" s="6"/>
      <c r="C382" s="6"/>
      <c r="D382" s="7"/>
      <c r="E382" s="7"/>
      <c r="F382" s="8"/>
      <c r="G382" s="8"/>
      <c r="H382" s="10"/>
      <c r="I382" s="8"/>
      <c r="J382" s="8"/>
      <c r="K382" s="8"/>
      <c r="L382" s="8"/>
      <c r="M382" s="1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6"/>
      <c r="B383" s="6"/>
      <c r="C383" s="6"/>
      <c r="D383" s="7"/>
      <c r="E383" s="7"/>
      <c r="F383" s="8"/>
      <c r="G383" s="8"/>
      <c r="H383" s="10"/>
      <c r="I383" s="8"/>
      <c r="J383" s="8"/>
      <c r="K383" s="8"/>
      <c r="L383" s="8"/>
      <c r="M383" s="1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6"/>
      <c r="B384" s="6"/>
      <c r="C384" s="6"/>
      <c r="D384" s="7"/>
      <c r="E384" s="7"/>
      <c r="F384" s="8"/>
      <c r="G384" s="8"/>
      <c r="H384" s="10"/>
      <c r="I384" s="8"/>
      <c r="J384" s="8"/>
      <c r="K384" s="8"/>
      <c r="L384" s="8"/>
      <c r="M384" s="1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6"/>
      <c r="B385" s="6"/>
      <c r="C385" s="6"/>
      <c r="D385" s="7"/>
      <c r="E385" s="7"/>
      <c r="F385" s="8"/>
      <c r="G385" s="8"/>
      <c r="H385" s="10"/>
      <c r="I385" s="8"/>
      <c r="J385" s="8"/>
      <c r="K385" s="8"/>
      <c r="L385" s="8"/>
      <c r="M385" s="1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6"/>
      <c r="B386" s="6"/>
      <c r="C386" s="6"/>
      <c r="D386" s="7"/>
      <c r="E386" s="7"/>
      <c r="F386" s="8"/>
      <c r="G386" s="8"/>
      <c r="H386" s="10"/>
      <c r="I386" s="8"/>
      <c r="J386" s="8"/>
      <c r="K386" s="8"/>
      <c r="L386" s="8"/>
      <c r="M386" s="1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6"/>
      <c r="B387" s="6"/>
      <c r="C387" s="6"/>
      <c r="D387" s="7"/>
      <c r="E387" s="7"/>
      <c r="F387" s="8"/>
      <c r="G387" s="8"/>
      <c r="H387" s="10"/>
      <c r="I387" s="8"/>
      <c r="J387" s="8"/>
      <c r="K387" s="8"/>
      <c r="L387" s="8"/>
      <c r="M387" s="1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6"/>
      <c r="B388" s="6"/>
      <c r="C388" s="6"/>
      <c r="D388" s="7"/>
      <c r="E388" s="7"/>
      <c r="F388" s="8"/>
      <c r="G388" s="8"/>
      <c r="H388" s="10"/>
      <c r="I388" s="8"/>
      <c r="J388" s="8"/>
      <c r="K388" s="8"/>
      <c r="L388" s="8"/>
      <c r="M388" s="1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6"/>
      <c r="B389" s="6"/>
      <c r="C389" s="6"/>
      <c r="D389" s="7"/>
      <c r="E389" s="7"/>
      <c r="F389" s="8"/>
      <c r="G389" s="8"/>
      <c r="H389" s="10"/>
      <c r="I389" s="8"/>
      <c r="J389" s="8"/>
      <c r="K389" s="8"/>
      <c r="L389" s="8"/>
      <c r="M389" s="1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6"/>
      <c r="B390" s="6"/>
      <c r="C390" s="6"/>
      <c r="D390" s="7"/>
      <c r="E390" s="7"/>
      <c r="F390" s="8"/>
      <c r="G390" s="8"/>
      <c r="H390" s="10"/>
      <c r="I390" s="8"/>
      <c r="J390" s="8"/>
      <c r="K390" s="8"/>
      <c r="L390" s="8"/>
      <c r="M390" s="1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6"/>
      <c r="B391" s="6"/>
      <c r="C391" s="6"/>
      <c r="D391" s="7"/>
      <c r="E391" s="7"/>
      <c r="F391" s="8"/>
      <c r="G391" s="8"/>
      <c r="H391" s="10"/>
      <c r="I391" s="8"/>
      <c r="J391" s="8"/>
      <c r="K391" s="8"/>
      <c r="L391" s="8"/>
      <c r="M391" s="1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6"/>
      <c r="B392" s="6"/>
      <c r="C392" s="6"/>
      <c r="D392" s="7"/>
      <c r="E392" s="7"/>
      <c r="F392" s="8"/>
      <c r="G392" s="8"/>
      <c r="H392" s="10"/>
      <c r="I392" s="8"/>
      <c r="J392" s="8"/>
      <c r="K392" s="8"/>
      <c r="L392" s="8"/>
      <c r="M392" s="1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6"/>
      <c r="B393" s="6"/>
      <c r="C393" s="6"/>
      <c r="D393" s="7"/>
      <c r="E393" s="7"/>
      <c r="F393" s="8"/>
      <c r="G393" s="8"/>
      <c r="H393" s="10"/>
      <c r="I393" s="8"/>
      <c r="J393" s="8"/>
      <c r="K393" s="8"/>
      <c r="L393" s="8"/>
      <c r="M393" s="1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6"/>
      <c r="B394" s="6"/>
      <c r="C394" s="6"/>
      <c r="D394" s="7"/>
      <c r="E394" s="7"/>
      <c r="F394" s="8"/>
      <c r="G394" s="8"/>
      <c r="H394" s="10"/>
      <c r="I394" s="8"/>
      <c r="J394" s="8"/>
      <c r="K394" s="8"/>
      <c r="L394" s="8"/>
      <c r="M394" s="1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6"/>
      <c r="B395" s="6"/>
      <c r="C395" s="6"/>
      <c r="D395" s="7"/>
      <c r="E395" s="7"/>
      <c r="F395" s="8"/>
      <c r="G395" s="8"/>
      <c r="H395" s="10"/>
      <c r="I395" s="8"/>
      <c r="J395" s="8"/>
      <c r="K395" s="8"/>
      <c r="L395" s="8"/>
      <c r="M395" s="1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6"/>
      <c r="B396" s="6"/>
      <c r="C396" s="6"/>
      <c r="D396" s="7"/>
      <c r="E396" s="7"/>
      <c r="F396" s="8"/>
      <c r="G396" s="8"/>
      <c r="H396" s="10"/>
      <c r="I396" s="8"/>
      <c r="J396" s="8"/>
      <c r="K396" s="8"/>
      <c r="L396" s="8"/>
      <c r="M396" s="1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6"/>
      <c r="B397" s="6"/>
      <c r="C397" s="6"/>
      <c r="D397" s="7"/>
      <c r="E397" s="7"/>
      <c r="F397" s="8"/>
      <c r="G397" s="8"/>
      <c r="H397" s="10"/>
      <c r="I397" s="8"/>
      <c r="J397" s="8"/>
      <c r="K397" s="8"/>
      <c r="L397" s="8"/>
      <c r="M397" s="1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6"/>
      <c r="B398" s="6"/>
      <c r="C398" s="6"/>
      <c r="D398" s="7"/>
      <c r="E398" s="7"/>
      <c r="F398" s="8"/>
      <c r="G398" s="8"/>
      <c r="H398" s="10"/>
      <c r="I398" s="8"/>
      <c r="J398" s="8"/>
      <c r="K398" s="8"/>
      <c r="L398" s="8"/>
      <c r="M398" s="1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6"/>
      <c r="B399" s="6"/>
      <c r="C399" s="6"/>
      <c r="D399" s="7"/>
      <c r="E399" s="7"/>
      <c r="F399" s="8"/>
      <c r="G399" s="8"/>
      <c r="H399" s="10"/>
      <c r="I399" s="8"/>
      <c r="J399" s="8"/>
      <c r="K399" s="8"/>
      <c r="L399" s="8"/>
      <c r="M399" s="1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6"/>
      <c r="B400" s="6"/>
      <c r="C400" s="6"/>
      <c r="D400" s="7"/>
      <c r="E400" s="7"/>
      <c r="F400" s="8"/>
      <c r="G400" s="8"/>
      <c r="H400" s="10"/>
      <c r="I400" s="8"/>
      <c r="J400" s="8"/>
      <c r="K400" s="8"/>
      <c r="L400" s="8"/>
      <c r="M400" s="1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6"/>
      <c r="B401" s="6"/>
      <c r="C401" s="6"/>
      <c r="D401" s="7"/>
      <c r="E401" s="7"/>
      <c r="F401" s="8"/>
      <c r="G401" s="8"/>
      <c r="H401" s="10"/>
      <c r="I401" s="8"/>
      <c r="J401" s="8"/>
      <c r="K401" s="8"/>
      <c r="L401" s="8"/>
      <c r="M401" s="1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6"/>
      <c r="B402" s="6"/>
      <c r="C402" s="6"/>
      <c r="D402" s="7"/>
      <c r="E402" s="7"/>
      <c r="F402" s="8"/>
      <c r="G402" s="8"/>
      <c r="H402" s="10"/>
      <c r="I402" s="8"/>
      <c r="J402" s="8"/>
      <c r="K402" s="8"/>
      <c r="L402" s="8"/>
      <c r="M402" s="1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6"/>
      <c r="B403" s="6"/>
      <c r="C403" s="6"/>
      <c r="D403" s="7"/>
      <c r="E403" s="7"/>
      <c r="F403" s="8"/>
      <c r="G403" s="8"/>
      <c r="H403" s="10"/>
      <c r="I403" s="8"/>
      <c r="J403" s="8"/>
      <c r="K403" s="8"/>
      <c r="L403" s="8"/>
      <c r="M403" s="1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6"/>
      <c r="B404" s="6"/>
      <c r="C404" s="6"/>
      <c r="D404" s="7"/>
      <c r="E404" s="7"/>
      <c r="F404" s="8"/>
      <c r="G404" s="8"/>
      <c r="H404" s="10"/>
      <c r="I404" s="8"/>
      <c r="J404" s="8"/>
      <c r="K404" s="8"/>
      <c r="L404" s="8"/>
      <c r="M404" s="1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6"/>
      <c r="B405" s="6"/>
      <c r="C405" s="6"/>
      <c r="D405" s="7"/>
      <c r="E405" s="7"/>
      <c r="F405" s="8"/>
      <c r="G405" s="8"/>
      <c r="H405" s="10"/>
      <c r="I405" s="8"/>
      <c r="J405" s="8"/>
      <c r="K405" s="8"/>
      <c r="L405" s="8"/>
      <c r="M405" s="1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6"/>
      <c r="B406" s="6"/>
      <c r="C406" s="6"/>
      <c r="D406" s="7"/>
      <c r="E406" s="7"/>
      <c r="F406" s="8"/>
      <c r="G406" s="8"/>
      <c r="H406" s="10"/>
      <c r="I406" s="8"/>
      <c r="J406" s="8"/>
      <c r="K406" s="8"/>
      <c r="L406" s="8"/>
      <c r="M406" s="1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6"/>
      <c r="B407" s="6"/>
      <c r="C407" s="6"/>
      <c r="D407" s="7"/>
      <c r="E407" s="7"/>
      <c r="F407" s="8"/>
      <c r="G407" s="8"/>
      <c r="H407" s="10"/>
      <c r="I407" s="8"/>
      <c r="J407" s="8"/>
      <c r="K407" s="8"/>
      <c r="L407" s="8"/>
      <c r="M407" s="1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6"/>
      <c r="B408" s="6"/>
      <c r="C408" s="6"/>
      <c r="D408" s="7"/>
      <c r="E408" s="7"/>
      <c r="F408" s="8"/>
      <c r="G408" s="8"/>
      <c r="H408" s="10"/>
      <c r="I408" s="8"/>
      <c r="J408" s="8"/>
      <c r="K408" s="8"/>
      <c r="L408" s="8"/>
      <c r="M408" s="1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6"/>
      <c r="B409" s="6"/>
      <c r="C409" s="6"/>
      <c r="D409" s="7"/>
      <c r="E409" s="7"/>
      <c r="F409" s="8"/>
      <c r="G409" s="8"/>
      <c r="H409" s="10"/>
      <c r="I409" s="8"/>
      <c r="J409" s="8"/>
      <c r="K409" s="8"/>
      <c r="L409" s="8"/>
      <c r="M409" s="1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6"/>
      <c r="B410" s="6"/>
      <c r="C410" s="6"/>
      <c r="D410" s="7"/>
      <c r="E410" s="7"/>
      <c r="F410" s="8"/>
      <c r="G410" s="8"/>
      <c r="H410" s="10"/>
      <c r="I410" s="8"/>
      <c r="J410" s="8"/>
      <c r="K410" s="8"/>
      <c r="L410" s="8"/>
      <c r="M410" s="1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6"/>
      <c r="B411" s="6"/>
      <c r="C411" s="6"/>
      <c r="D411" s="7"/>
      <c r="E411" s="7"/>
      <c r="F411" s="8"/>
      <c r="G411" s="8"/>
      <c r="H411" s="10"/>
      <c r="I411" s="8"/>
      <c r="J411" s="8"/>
      <c r="K411" s="8"/>
      <c r="L411" s="8"/>
      <c r="M411" s="1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6"/>
      <c r="B412" s="6"/>
      <c r="C412" s="6"/>
      <c r="D412" s="7"/>
      <c r="E412" s="7"/>
      <c r="F412" s="8"/>
      <c r="G412" s="8"/>
      <c r="H412" s="10"/>
      <c r="I412" s="8"/>
      <c r="J412" s="8"/>
      <c r="K412" s="8"/>
      <c r="L412" s="8"/>
      <c r="M412" s="1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6"/>
      <c r="B413" s="6"/>
      <c r="C413" s="6"/>
      <c r="D413" s="7"/>
      <c r="E413" s="7"/>
      <c r="F413" s="8"/>
      <c r="G413" s="8"/>
      <c r="H413" s="10"/>
      <c r="I413" s="8"/>
      <c r="J413" s="8"/>
      <c r="K413" s="8"/>
      <c r="L413" s="8"/>
      <c r="M413" s="1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6"/>
      <c r="B414" s="6"/>
      <c r="C414" s="6"/>
      <c r="D414" s="7"/>
      <c r="E414" s="7"/>
      <c r="F414" s="8"/>
      <c r="G414" s="8"/>
      <c r="H414" s="10"/>
      <c r="I414" s="8"/>
      <c r="J414" s="8"/>
      <c r="K414" s="8"/>
      <c r="L414" s="8"/>
      <c r="M414" s="1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6"/>
      <c r="B415" s="6"/>
      <c r="C415" s="6"/>
      <c r="D415" s="7"/>
      <c r="E415" s="7"/>
      <c r="F415" s="8"/>
      <c r="G415" s="8"/>
      <c r="H415" s="10"/>
      <c r="I415" s="8"/>
      <c r="J415" s="8"/>
      <c r="K415" s="8"/>
      <c r="L415" s="8"/>
      <c r="M415" s="1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6"/>
      <c r="B416" s="6"/>
      <c r="C416" s="6"/>
      <c r="D416" s="7"/>
      <c r="E416" s="7"/>
      <c r="F416" s="8"/>
      <c r="G416" s="8"/>
      <c r="H416" s="10"/>
      <c r="I416" s="8"/>
      <c r="J416" s="8"/>
      <c r="K416" s="8"/>
      <c r="L416" s="8"/>
      <c r="M416" s="1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6"/>
      <c r="B417" s="6"/>
      <c r="C417" s="6"/>
      <c r="D417" s="7"/>
      <c r="E417" s="7"/>
      <c r="F417" s="8"/>
      <c r="G417" s="8"/>
      <c r="H417" s="10"/>
      <c r="I417" s="8"/>
      <c r="J417" s="8"/>
      <c r="K417" s="8"/>
      <c r="L417" s="8"/>
      <c r="M417" s="1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6"/>
      <c r="B418" s="6"/>
      <c r="C418" s="6"/>
      <c r="D418" s="7"/>
      <c r="E418" s="7"/>
      <c r="F418" s="8"/>
      <c r="G418" s="8"/>
      <c r="H418" s="10"/>
      <c r="I418" s="8"/>
      <c r="J418" s="8"/>
      <c r="K418" s="8"/>
      <c r="L418" s="8"/>
      <c r="M418" s="1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6"/>
      <c r="B419" s="6"/>
      <c r="C419" s="6"/>
      <c r="D419" s="7"/>
      <c r="E419" s="7"/>
      <c r="F419" s="8"/>
      <c r="G419" s="8"/>
      <c r="H419" s="10"/>
      <c r="I419" s="8"/>
      <c r="J419" s="8"/>
      <c r="K419" s="8"/>
      <c r="L419" s="8"/>
      <c r="M419" s="1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6"/>
      <c r="B420" s="6"/>
      <c r="C420" s="6"/>
      <c r="D420" s="7"/>
      <c r="E420" s="7"/>
      <c r="F420" s="8"/>
      <c r="G420" s="8"/>
      <c r="H420" s="10"/>
      <c r="I420" s="8"/>
      <c r="J420" s="8"/>
      <c r="K420" s="8"/>
      <c r="L420" s="8"/>
      <c r="M420" s="1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6"/>
      <c r="B421" s="6"/>
      <c r="C421" s="6"/>
      <c r="D421" s="7"/>
      <c r="E421" s="7"/>
      <c r="F421" s="8"/>
      <c r="G421" s="8"/>
      <c r="H421" s="10"/>
      <c r="I421" s="8"/>
      <c r="J421" s="8"/>
      <c r="K421" s="8"/>
      <c r="L421" s="8"/>
      <c r="M421" s="1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6"/>
      <c r="B422" s="6"/>
      <c r="C422" s="6"/>
      <c r="D422" s="7"/>
      <c r="E422" s="7"/>
      <c r="F422" s="8"/>
      <c r="G422" s="8"/>
      <c r="H422" s="10"/>
      <c r="I422" s="8"/>
      <c r="J422" s="8"/>
      <c r="K422" s="8"/>
      <c r="L422" s="8"/>
      <c r="M422" s="1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6"/>
      <c r="B423" s="6"/>
      <c r="C423" s="6"/>
      <c r="D423" s="7"/>
      <c r="E423" s="7"/>
      <c r="F423" s="8"/>
      <c r="G423" s="8"/>
      <c r="H423" s="10"/>
      <c r="I423" s="8"/>
      <c r="J423" s="8"/>
      <c r="K423" s="8"/>
      <c r="L423" s="8"/>
      <c r="M423" s="1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6"/>
      <c r="B424" s="6"/>
      <c r="C424" s="6"/>
      <c r="D424" s="7"/>
      <c r="E424" s="7"/>
      <c r="F424" s="8"/>
      <c r="G424" s="8"/>
      <c r="H424" s="10"/>
      <c r="I424" s="8"/>
      <c r="J424" s="8"/>
      <c r="K424" s="8"/>
      <c r="L424" s="8"/>
      <c r="M424" s="1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6"/>
      <c r="B425" s="6"/>
      <c r="C425" s="6"/>
      <c r="D425" s="7"/>
      <c r="E425" s="7"/>
      <c r="F425" s="8"/>
      <c r="G425" s="8"/>
      <c r="H425" s="10"/>
      <c r="I425" s="8"/>
      <c r="J425" s="8"/>
      <c r="K425" s="8"/>
      <c r="L425" s="8"/>
      <c r="M425" s="1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6"/>
      <c r="B426" s="6"/>
      <c r="C426" s="6"/>
      <c r="D426" s="7"/>
      <c r="E426" s="7"/>
      <c r="F426" s="8"/>
      <c r="G426" s="8"/>
      <c r="H426" s="10"/>
      <c r="I426" s="8"/>
      <c r="J426" s="8"/>
      <c r="K426" s="8"/>
      <c r="L426" s="8"/>
      <c r="M426" s="1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6"/>
      <c r="B427" s="6"/>
      <c r="C427" s="6"/>
      <c r="D427" s="7"/>
      <c r="E427" s="7"/>
      <c r="F427" s="8"/>
      <c r="G427" s="8"/>
      <c r="H427" s="10"/>
      <c r="I427" s="8"/>
      <c r="J427" s="8"/>
      <c r="K427" s="8"/>
      <c r="L427" s="8"/>
      <c r="M427" s="1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6"/>
      <c r="B428" s="6"/>
      <c r="C428" s="6"/>
      <c r="D428" s="7"/>
      <c r="E428" s="7"/>
      <c r="F428" s="8"/>
      <c r="G428" s="8"/>
      <c r="H428" s="10"/>
      <c r="I428" s="8"/>
      <c r="J428" s="8"/>
      <c r="K428" s="8"/>
      <c r="L428" s="8"/>
      <c r="M428" s="1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6"/>
      <c r="B429" s="6"/>
      <c r="C429" s="6"/>
      <c r="D429" s="7"/>
      <c r="E429" s="7"/>
      <c r="F429" s="8"/>
      <c r="G429" s="8"/>
      <c r="H429" s="10"/>
      <c r="I429" s="8"/>
      <c r="J429" s="8"/>
      <c r="K429" s="8"/>
      <c r="L429" s="8"/>
      <c r="M429" s="1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6"/>
      <c r="B430" s="6"/>
      <c r="C430" s="6"/>
      <c r="D430" s="7"/>
      <c r="E430" s="7"/>
      <c r="F430" s="8"/>
      <c r="G430" s="8"/>
      <c r="H430" s="10"/>
      <c r="I430" s="8"/>
      <c r="J430" s="8"/>
      <c r="K430" s="8"/>
      <c r="L430" s="8"/>
      <c r="M430" s="1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6"/>
      <c r="B431" s="6"/>
      <c r="C431" s="6"/>
      <c r="D431" s="7"/>
      <c r="E431" s="7"/>
      <c r="F431" s="8"/>
      <c r="G431" s="8"/>
      <c r="H431" s="10"/>
      <c r="I431" s="8"/>
      <c r="J431" s="8"/>
      <c r="K431" s="8"/>
      <c r="L431" s="8"/>
      <c r="M431" s="1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6"/>
      <c r="B432" s="6"/>
      <c r="C432" s="6"/>
      <c r="D432" s="7"/>
      <c r="E432" s="7"/>
      <c r="F432" s="8"/>
      <c r="G432" s="8"/>
      <c r="H432" s="10"/>
      <c r="I432" s="8"/>
      <c r="J432" s="8"/>
      <c r="K432" s="8"/>
      <c r="L432" s="8"/>
      <c r="M432" s="1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6"/>
      <c r="B433" s="6"/>
      <c r="C433" s="6"/>
      <c r="D433" s="7"/>
      <c r="E433" s="7"/>
      <c r="F433" s="8"/>
      <c r="G433" s="8"/>
      <c r="H433" s="10"/>
      <c r="I433" s="8"/>
      <c r="J433" s="8"/>
      <c r="K433" s="8"/>
      <c r="L433" s="8"/>
      <c r="M433" s="1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6"/>
      <c r="B434" s="6"/>
      <c r="C434" s="6"/>
      <c r="D434" s="7"/>
      <c r="E434" s="7"/>
      <c r="F434" s="8"/>
      <c r="G434" s="8"/>
      <c r="H434" s="10"/>
      <c r="I434" s="8"/>
      <c r="J434" s="8"/>
      <c r="K434" s="8"/>
      <c r="L434" s="8"/>
      <c r="M434" s="1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6"/>
      <c r="B435" s="6"/>
      <c r="C435" s="6"/>
      <c r="D435" s="7"/>
      <c r="E435" s="7"/>
      <c r="F435" s="8"/>
      <c r="G435" s="8"/>
      <c r="H435" s="10"/>
      <c r="I435" s="8"/>
      <c r="J435" s="8"/>
      <c r="K435" s="8"/>
      <c r="L435" s="8"/>
      <c r="M435" s="1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6"/>
      <c r="B436" s="6"/>
      <c r="C436" s="6"/>
      <c r="D436" s="7"/>
      <c r="E436" s="7"/>
      <c r="F436" s="8"/>
      <c r="G436" s="8"/>
      <c r="H436" s="10"/>
      <c r="I436" s="8"/>
      <c r="J436" s="8"/>
      <c r="K436" s="8"/>
      <c r="L436" s="8"/>
      <c r="M436" s="1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6"/>
      <c r="B437" s="6"/>
      <c r="C437" s="6"/>
      <c r="D437" s="7"/>
      <c r="E437" s="7"/>
      <c r="F437" s="8"/>
      <c r="G437" s="8"/>
      <c r="H437" s="10"/>
      <c r="I437" s="8"/>
      <c r="J437" s="8"/>
      <c r="K437" s="8"/>
      <c r="L437" s="8"/>
      <c r="M437" s="1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6"/>
      <c r="B438" s="6"/>
      <c r="C438" s="6"/>
      <c r="D438" s="7"/>
      <c r="E438" s="7"/>
      <c r="F438" s="8"/>
      <c r="G438" s="8"/>
      <c r="H438" s="10"/>
      <c r="I438" s="8"/>
      <c r="J438" s="8"/>
      <c r="K438" s="8"/>
      <c r="L438" s="8"/>
      <c r="M438" s="1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6"/>
      <c r="B439" s="6"/>
      <c r="C439" s="6"/>
      <c r="D439" s="7"/>
      <c r="E439" s="7"/>
      <c r="F439" s="8"/>
      <c r="G439" s="8"/>
      <c r="H439" s="10"/>
      <c r="I439" s="8"/>
      <c r="J439" s="8"/>
      <c r="K439" s="8"/>
      <c r="L439" s="8"/>
      <c r="M439" s="1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6"/>
      <c r="B440" s="6"/>
      <c r="C440" s="6"/>
      <c r="D440" s="7"/>
      <c r="E440" s="7"/>
      <c r="F440" s="8"/>
      <c r="G440" s="8"/>
      <c r="H440" s="10"/>
      <c r="I440" s="8"/>
      <c r="J440" s="8"/>
      <c r="K440" s="8"/>
      <c r="L440" s="8"/>
      <c r="M440" s="1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6"/>
      <c r="B441" s="6"/>
      <c r="C441" s="6"/>
      <c r="D441" s="7"/>
      <c r="E441" s="7"/>
      <c r="F441" s="8"/>
      <c r="G441" s="8"/>
      <c r="H441" s="10"/>
      <c r="I441" s="8"/>
      <c r="J441" s="8"/>
      <c r="K441" s="8"/>
      <c r="L441" s="8"/>
      <c r="M441" s="1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6"/>
      <c r="B442" s="6"/>
      <c r="C442" s="6"/>
      <c r="D442" s="7"/>
      <c r="E442" s="7"/>
      <c r="F442" s="8"/>
      <c r="G442" s="8"/>
      <c r="H442" s="10"/>
      <c r="I442" s="8"/>
      <c r="J442" s="8"/>
      <c r="K442" s="8"/>
      <c r="L442" s="8"/>
      <c r="M442" s="1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6"/>
      <c r="B443" s="6"/>
      <c r="C443" s="6"/>
      <c r="D443" s="7"/>
      <c r="E443" s="7"/>
      <c r="F443" s="8"/>
      <c r="G443" s="8"/>
      <c r="H443" s="10"/>
      <c r="I443" s="8"/>
      <c r="J443" s="8"/>
      <c r="K443" s="8"/>
      <c r="L443" s="8"/>
      <c r="M443" s="1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6"/>
      <c r="B444" s="6"/>
      <c r="C444" s="6"/>
      <c r="D444" s="7"/>
      <c r="E444" s="7"/>
      <c r="F444" s="8"/>
      <c r="G444" s="8"/>
      <c r="H444" s="10"/>
      <c r="I444" s="8"/>
      <c r="J444" s="8"/>
      <c r="K444" s="8"/>
      <c r="L444" s="8"/>
      <c r="M444" s="1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6"/>
      <c r="B445" s="6"/>
      <c r="C445" s="6"/>
      <c r="D445" s="7"/>
      <c r="E445" s="7"/>
      <c r="F445" s="8"/>
      <c r="G445" s="8"/>
      <c r="H445" s="10"/>
      <c r="I445" s="8"/>
      <c r="J445" s="8"/>
      <c r="K445" s="8"/>
      <c r="L445" s="8"/>
      <c r="M445" s="1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6"/>
      <c r="B446" s="6"/>
      <c r="C446" s="6"/>
      <c r="D446" s="7"/>
      <c r="E446" s="7"/>
      <c r="F446" s="8"/>
      <c r="G446" s="8"/>
      <c r="H446" s="10"/>
      <c r="I446" s="8"/>
      <c r="J446" s="8"/>
      <c r="K446" s="8"/>
      <c r="L446" s="8"/>
      <c r="M446" s="1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6"/>
      <c r="B447" s="6"/>
      <c r="C447" s="6"/>
      <c r="D447" s="7"/>
      <c r="E447" s="7"/>
      <c r="F447" s="8"/>
      <c r="G447" s="8"/>
      <c r="H447" s="10"/>
      <c r="I447" s="8"/>
      <c r="J447" s="8"/>
      <c r="K447" s="8"/>
      <c r="L447" s="8"/>
      <c r="M447" s="1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6"/>
      <c r="B448" s="6"/>
      <c r="C448" s="6"/>
      <c r="D448" s="7"/>
      <c r="E448" s="7"/>
      <c r="F448" s="8"/>
      <c r="G448" s="8"/>
      <c r="H448" s="10"/>
      <c r="I448" s="8"/>
      <c r="J448" s="8"/>
      <c r="K448" s="8"/>
      <c r="L448" s="8"/>
      <c r="M448" s="1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6"/>
      <c r="B449" s="6"/>
      <c r="C449" s="6"/>
      <c r="D449" s="7"/>
      <c r="E449" s="7"/>
      <c r="F449" s="8"/>
      <c r="G449" s="8"/>
      <c r="H449" s="10"/>
      <c r="I449" s="8"/>
      <c r="J449" s="8"/>
      <c r="K449" s="8"/>
      <c r="L449" s="8"/>
      <c r="M449" s="1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6"/>
      <c r="B450" s="6"/>
      <c r="C450" s="6"/>
      <c r="D450" s="7"/>
      <c r="E450" s="7"/>
      <c r="F450" s="8"/>
      <c r="G450" s="8"/>
      <c r="H450" s="10"/>
      <c r="I450" s="8"/>
      <c r="J450" s="8"/>
      <c r="K450" s="8"/>
      <c r="L450" s="8"/>
      <c r="M450" s="1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6"/>
      <c r="B451" s="6"/>
      <c r="C451" s="6"/>
      <c r="D451" s="7"/>
      <c r="E451" s="7"/>
      <c r="F451" s="8"/>
      <c r="G451" s="8"/>
      <c r="H451" s="10"/>
      <c r="I451" s="8"/>
      <c r="J451" s="8"/>
      <c r="K451" s="8"/>
      <c r="L451" s="8"/>
      <c r="M451" s="1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6"/>
      <c r="B452" s="6"/>
      <c r="C452" s="6"/>
      <c r="D452" s="7"/>
      <c r="E452" s="7"/>
      <c r="F452" s="8"/>
      <c r="G452" s="8"/>
      <c r="H452" s="10"/>
      <c r="I452" s="8"/>
      <c r="J452" s="8"/>
      <c r="K452" s="8"/>
      <c r="L452" s="8"/>
      <c r="M452" s="1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6"/>
      <c r="B453" s="6"/>
      <c r="C453" s="6"/>
      <c r="D453" s="7"/>
      <c r="E453" s="7"/>
      <c r="F453" s="8"/>
      <c r="G453" s="8"/>
      <c r="H453" s="10"/>
      <c r="I453" s="8"/>
      <c r="J453" s="8"/>
      <c r="K453" s="8"/>
      <c r="L453" s="8"/>
      <c r="M453" s="1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6"/>
      <c r="B454" s="6"/>
      <c r="C454" s="6"/>
      <c r="D454" s="7"/>
      <c r="E454" s="7"/>
      <c r="F454" s="8"/>
      <c r="G454" s="8"/>
      <c r="H454" s="10"/>
      <c r="I454" s="8"/>
      <c r="J454" s="8"/>
      <c r="K454" s="8"/>
      <c r="L454" s="8"/>
      <c r="M454" s="1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6"/>
      <c r="B455" s="6"/>
      <c r="C455" s="6"/>
      <c r="D455" s="7"/>
      <c r="E455" s="7"/>
      <c r="F455" s="8"/>
      <c r="G455" s="8"/>
      <c r="H455" s="10"/>
      <c r="I455" s="8"/>
      <c r="J455" s="8"/>
      <c r="K455" s="8"/>
      <c r="L455" s="8"/>
      <c r="M455" s="1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6"/>
      <c r="B456" s="6"/>
      <c r="C456" s="6"/>
      <c r="D456" s="7"/>
      <c r="E456" s="7"/>
      <c r="F456" s="8"/>
      <c r="G456" s="8"/>
      <c r="H456" s="10"/>
      <c r="I456" s="8"/>
      <c r="J456" s="8"/>
      <c r="K456" s="8"/>
      <c r="L456" s="8"/>
      <c r="M456" s="1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6"/>
      <c r="B457" s="6"/>
      <c r="C457" s="6"/>
      <c r="D457" s="7"/>
      <c r="E457" s="7"/>
      <c r="F457" s="8"/>
      <c r="G457" s="8"/>
      <c r="H457" s="10"/>
      <c r="I457" s="8"/>
      <c r="J457" s="8"/>
      <c r="K457" s="8"/>
      <c r="L457" s="8"/>
      <c r="M457" s="1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6"/>
      <c r="B458" s="6"/>
      <c r="C458" s="6"/>
      <c r="D458" s="7"/>
      <c r="E458" s="7"/>
      <c r="F458" s="8"/>
      <c r="G458" s="8"/>
      <c r="H458" s="10"/>
      <c r="I458" s="8"/>
      <c r="J458" s="8"/>
      <c r="K458" s="8"/>
      <c r="L458" s="8"/>
      <c r="M458" s="1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6"/>
      <c r="B459" s="6"/>
      <c r="C459" s="6"/>
      <c r="D459" s="7"/>
      <c r="E459" s="7"/>
      <c r="F459" s="8"/>
      <c r="G459" s="8"/>
      <c r="H459" s="10"/>
      <c r="I459" s="8"/>
      <c r="J459" s="8"/>
      <c r="K459" s="8"/>
      <c r="L459" s="8"/>
      <c r="M459" s="1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6"/>
      <c r="B460" s="6"/>
      <c r="C460" s="6"/>
      <c r="D460" s="7"/>
      <c r="E460" s="7"/>
      <c r="F460" s="8"/>
      <c r="G460" s="8"/>
      <c r="H460" s="10"/>
      <c r="I460" s="8"/>
      <c r="J460" s="8"/>
      <c r="K460" s="8"/>
      <c r="L460" s="8"/>
      <c r="M460" s="1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6"/>
      <c r="B461" s="6"/>
      <c r="C461" s="6"/>
      <c r="D461" s="7"/>
      <c r="E461" s="7"/>
      <c r="F461" s="8"/>
      <c r="G461" s="8"/>
      <c r="H461" s="10"/>
      <c r="I461" s="8"/>
      <c r="J461" s="8"/>
      <c r="K461" s="8"/>
      <c r="L461" s="8"/>
      <c r="M461" s="1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6"/>
      <c r="B462" s="6"/>
      <c r="C462" s="6"/>
      <c r="D462" s="7"/>
      <c r="E462" s="7"/>
      <c r="F462" s="8"/>
      <c r="G462" s="8"/>
      <c r="H462" s="10"/>
      <c r="I462" s="8"/>
      <c r="J462" s="8"/>
      <c r="K462" s="8"/>
      <c r="L462" s="8"/>
      <c r="M462" s="1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6"/>
      <c r="B463" s="6"/>
      <c r="C463" s="6"/>
      <c r="D463" s="7"/>
      <c r="E463" s="7"/>
      <c r="F463" s="8"/>
      <c r="G463" s="8"/>
      <c r="H463" s="10"/>
      <c r="I463" s="8"/>
      <c r="J463" s="8"/>
      <c r="K463" s="8"/>
      <c r="L463" s="8"/>
      <c r="M463" s="1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6"/>
      <c r="B464" s="6"/>
      <c r="C464" s="6"/>
      <c r="D464" s="7"/>
      <c r="E464" s="7"/>
      <c r="F464" s="8"/>
      <c r="G464" s="8"/>
      <c r="H464" s="10"/>
      <c r="I464" s="8"/>
      <c r="J464" s="8"/>
      <c r="K464" s="8"/>
      <c r="L464" s="8"/>
      <c r="M464" s="1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6"/>
      <c r="B465" s="6"/>
      <c r="C465" s="6"/>
      <c r="D465" s="7"/>
      <c r="E465" s="7"/>
      <c r="F465" s="8"/>
      <c r="G465" s="8"/>
      <c r="H465" s="10"/>
      <c r="I465" s="8"/>
      <c r="J465" s="8"/>
      <c r="K465" s="8"/>
      <c r="L465" s="8"/>
      <c r="M465" s="1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6"/>
      <c r="B466" s="6"/>
      <c r="C466" s="6"/>
      <c r="D466" s="7"/>
      <c r="E466" s="7"/>
      <c r="F466" s="8"/>
      <c r="G466" s="8"/>
      <c r="H466" s="10"/>
      <c r="I466" s="8"/>
      <c r="J466" s="8"/>
      <c r="K466" s="8"/>
      <c r="L466" s="8"/>
      <c r="M466" s="1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6"/>
      <c r="B467" s="6"/>
      <c r="C467" s="6"/>
      <c r="D467" s="7"/>
      <c r="E467" s="7"/>
      <c r="F467" s="8"/>
      <c r="G467" s="8"/>
      <c r="H467" s="10"/>
      <c r="I467" s="8"/>
      <c r="J467" s="8"/>
      <c r="K467" s="8"/>
      <c r="L467" s="8"/>
      <c r="M467" s="1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6"/>
      <c r="B468" s="6"/>
      <c r="C468" s="6"/>
      <c r="D468" s="7"/>
      <c r="E468" s="7"/>
      <c r="F468" s="8"/>
      <c r="G468" s="8"/>
      <c r="H468" s="10"/>
      <c r="I468" s="8"/>
      <c r="J468" s="8"/>
      <c r="K468" s="8"/>
      <c r="L468" s="8"/>
      <c r="M468" s="1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6"/>
      <c r="B469" s="6"/>
      <c r="C469" s="6"/>
      <c r="D469" s="7"/>
      <c r="E469" s="7"/>
      <c r="F469" s="8"/>
      <c r="G469" s="8"/>
      <c r="H469" s="10"/>
      <c r="I469" s="8"/>
      <c r="J469" s="8"/>
      <c r="K469" s="8"/>
      <c r="L469" s="8"/>
      <c r="M469" s="1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6"/>
      <c r="B470" s="6"/>
      <c r="C470" s="6"/>
      <c r="D470" s="7"/>
      <c r="E470" s="7"/>
      <c r="F470" s="8"/>
      <c r="G470" s="8"/>
      <c r="H470" s="10"/>
      <c r="I470" s="8"/>
      <c r="J470" s="8"/>
      <c r="K470" s="8"/>
      <c r="L470" s="8"/>
      <c r="M470" s="1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6"/>
      <c r="B471" s="6"/>
      <c r="C471" s="6"/>
      <c r="D471" s="7"/>
      <c r="E471" s="7"/>
      <c r="F471" s="8"/>
      <c r="G471" s="8"/>
      <c r="H471" s="10"/>
      <c r="I471" s="8"/>
      <c r="J471" s="8"/>
      <c r="K471" s="8"/>
      <c r="L471" s="8"/>
      <c r="M471" s="1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6"/>
      <c r="B472" s="6"/>
      <c r="C472" s="6"/>
      <c r="D472" s="7"/>
      <c r="E472" s="7"/>
      <c r="F472" s="8"/>
      <c r="G472" s="8"/>
      <c r="H472" s="10"/>
      <c r="I472" s="8"/>
      <c r="J472" s="8"/>
      <c r="K472" s="8"/>
      <c r="L472" s="8"/>
      <c r="M472" s="1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6"/>
      <c r="B473" s="6"/>
      <c r="C473" s="6"/>
      <c r="D473" s="7"/>
      <c r="E473" s="7"/>
      <c r="F473" s="8"/>
      <c r="G473" s="8"/>
      <c r="H473" s="10"/>
      <c r="I473" s="8"/>
      <c r="J473" s="8"/>
      <c r="K473" s="8"/>
      <c r="L473" s="8"/>
      <c r="M473" s="1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6"/>
      <c r="B474" s="6"/>
      <c r="C474" s="6"/>
      <c r="D474" s="7"/>
      <c r="E474" s="7"/>
      <c r="F474" s="8"/>
      <c r="G474" s="8"/>
      <c r="H474" s="10"/>
      <c r="I474" s="8"/>
      <c r="J474" s="8"/>
      <c r="K474" s="8"/>
      <c r="L474" s="8"/>
      <c r="M474" s="1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6"/>
      <c r="B475" s="6"/>
      <c r="C475" s="6"/>
      <c r="D475" s="7"/>
      <c r="E475" s="7"/>
      <c r="F475" s="8"/>
      <c r="G475" s="8"/>
      <c r="H475" s="10"/>
      <c r="I475" s="8"/>
      <c r="J475" s="8"/>
      <c r="K475" s="8"/>
      <c r="L475" s="8"/>
      <c r="M475" s="1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6"/>
      <c r="B476" s="6"/>
      <c r="C476" s="6"/>
      <c r="D476" s="7"/>
      <c r="E476" s="7"/>
      <c r="F476" s="8"/>
      <c r="G476" s="8"/>
      <c r="H476" s="10"/>
      <c r="I476" s="8"/>
      <c r="J476" s="8"/>
      <c r="K476" s="8"/>
      <c r="L476" s="8"/>
      <c r="M476" s="1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6"/>
      <c r="B477" s="6"/>
      <c r="C477" s="6"/>
      <c r="D477" s="7"/>
      <c r="E477" s="7"/>
      <c r="F477" s="8"/>
      <c r="G477" s="8"/>
      <c r="H477" s="10"/>
      <c r="I477" s="8"/>
      <c r="J477" s="8"/>
      <c r="K477" s="8"/>
      <c r="L477" s="8"/>
      <c r="M477" s="1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6"/>
      <c r="B478" s="6"/>
      <c r="C478" s="6"/>
      <c r="D478" s="7"/>
      <c r="E478" s="7"/>
      <c r="F478" s="8"/>
      <c r="G478" s="8"/>
      <c r="H478" s="10"/>
      <c r="I478" s="8"/>
      <c r="J478" s="8"/>
      <c r="K478" s="8"/>
      <c r="L478" s="8"/>
      <c r="M478" s="1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6"/>
      <c r="B479" s="6"/>
      <c r="C479" s="6"/>
      <c r="D479" s="7"/>
      <c r="E479" s="7"/>
      <c r="F479" s="8"/>
      <c r="G479" s="8"/>
      <c r="H479" s="10"/>
      <c r="I479" s="8"/>
      <c r="J479" s="8"/>
      <c r="K479" s="8"/>
      <c r="L479" s="8"/>
      <c r="M479" s="1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6"/>
      <c r="B480" s="6"/>
      <c r="C480" s="6"/>
      <c r="D480" s="7"/>
      <c r="E480" s="7"/>
      <c r="F480" s="8"/>
      <c r="G480" s="8"/>
      <c r="H480" s="10"/>
      <c r="I480" s="8"/>
      <c r="J480" s="8"/>
      <c r="K480" s="8"/>
      <c r="L480" s="8"/>
      <c r="M480" s="1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6"/>
      <c r="B481" s="6"/>
      <c r="C481" s="6"/>
      <c r="D481" s="7"/>
      <c r="E481" s="7"/>
      <c r="F481" s="8"/>
      <c r="G481" s="8"/>
      <c r="H481" s="10"/>
      <c r="I481" s="8"/>
      <c r="J481" s="8"/>
      <c r="K481" s="8"/>
      <c r="L481" s="8"/>
      <c r="M481" s="1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6"/>
      <c r="B482" s="6"/>
      <c r="C482" s="6"/>
      <c r="D482" s="7"/>
      <c r="E482" s="7"/>
      <c r="F482" s="8"/>
      <c r="G482" s="8"/>
      <c r="H482" s="10"/>
      <c r="I482" s="8"/>
      <c r="J482" s="8"/>
      <c r="K482" s="8"/>
      <c r="L482" s="8"/>
      <c r="M482" s="1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6"/>
      <c r="B483" s="6"/>
      <c r="C483" s="6"/>
      <c r="D483" s="7"/>
      <c r="E483" s="7"/>
      <c r="F483" s="8"/>
      <c r="G483" s="8"/>
      <c r="H483" s="10"/>
      <c r="I483" s="8"/>
      <c r="J483" s="8"/>
      <c r="K483" s="8"/>
      <c r="L483" s="8"/>
      <c r="M483" s="1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6"/>
      <c r="B484" s="6"/>
      <c r="C484" s="6"/>
      <c r="D484" s="7"/>
      <c r="E484" s="7"/>
      <c r="F484" s="8"/>
      <c r="G484" s="8"/>
      <c r="H484" s="10"/>
      <c r="I484" s="8"/>
      <c r="J484" s="8"/>
      <c r="K484" s="8"/>
      <c r="L484" s="8"/>
      <c r="M484" s="1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6"/>
      <c r="B485" s="6"/>
      <c r="C485" s="6"/>
      <c r="D485" s="7"/>
      <c r="E485" s="7"/>
      <c r="F485" s="8"/>
      <c r="G485" s="8"/>
      <c r="H485" s="10"/>
      <c r="I485" s="8"/>
      <c r="J485" s="8"/>
      <c r="K485" s="8"/>
      <c r="L485" s="8"/>
      <c r="M485" s="1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6"/>
      <c r="B486" s="6"/>
      <c r="C486" s="6"/>
      <c r="D486" s="7"/>
      <c r="E486" s="7"/>
      <c r="F486" s="8"/>
      <c r="G486" s="8"/>
      <c r="H486" s="10"/>
      <c r="I486" s="8"/>
      <c r="J486" s="8"/>
      <c r="K486" s="8"/>
      <c r="L486" s="8"/>
      <c r="M486" s="1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6"/>
      <c r="B487" s="6"/>
      <c r="C487" s="6"/>
      <c r="D487" s="7"/>
      <c r="E487" s="7"/>
      <c r="F487" s="8"/>
      <c r="G487" s="8"/>
      <c r="H487" s="10"/>
      <c r="I487" s="8"/>
      <c r="J487" s="8"/>
      <c r="K487" s="8"/>
      <c r="L487" s="8"/>
      <c r="M487" s="1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6"/>
      <c r="B488" s="6"/>
      <c r="C488" s="6"/>
      <c r="D488" s="7"/>
      <c r="E488" s="7"/>
      <c r="F488" s="8"/>
      <c r="G488" s="8"/>
      <c r="H488" s="10"/>
      <c r="I488" s="8"/>
      <c r="J488" s="8"/>
      <c r="K488" s="8"/>
      <c r="L488" s="8"/>
      <c r="M488" s="1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6"/>
      <c r="B489" s="6"/>
      <c r="C489" s="6"/>
      <c r="D489" s="7"/>
      <c r="E489" s="7"/>
      <c r="F489" s="8"/>
      <c r="G489" s="8"/>
      <c r="H489" s="10"/>
      <c r="I489" s="8"/>
      <c r="J489" s="8"/>
      <c r="K489" s="8"/>
      <c r="L489" s="8"/>
      <c r="M489" s="1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6"/>
      <c r="B490" s="6"/>
      <c r="C490" s="6"/>
      <c r="D490" s="7"/>
      <c r="E490" s="7"/>
      <c r="F490" s="8"/>
      <c r="G490" s="8"/>
      <c r="H490" s="10"/>
      <c r="I490" s="8"/>
      <c r="J490" s="8"/>
      <c r="K490" s="8"/>
      <c r="L490" s="8"/>
      <c r="M490" s="1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6"/>
      <c r="B491" s="6"/>
      <c r="C491" s="6"/>
      <c r="D491" s="7"/>
      <c r="E491" s="7"/>
      <c r="F491" s="8"/>
      <c r="G491" s="8"/>
      <c r="H491" s="10"/>
      <c r="I491" s="8"/>
      <c r="J491" s="8"/>
      <c r="K491" s="8"/>
      <c r="L491" s="8"/>
      <c r="M491" s="1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6"/>
      <c r="B492" s="6"/>
      <c r="C492" s="6"/>
      <c r="D492" s="7"/>
      <c r="E492" s="7"/>
      <c r="F492" s="8"/>
      <c r="G492" s="8"/>
      <c r="H492" s="10"/>
      <c r="I492" s="8"/>
      <c r="J492" s="8"/>
      <c r="K492" s="8"/>
      <c r="L492" s="8"/>
      <c r="M492" s="1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6"/>
      <c r="B493" s="6"/>
      <c r="C493" s="6"/>
      <c r="D493" s="7"/>
      <c r="E493" s="7"/>
      <c r="F493" s="8"/>
      <c r="G493" s="8"/>
      <c r="H493" s="10"/>
      <c r="I493" s="8"/>
      <c r="J493" s="8"/>
      <c r="K493" s="8"/>
      <c r="L493" s="8"/>
      <c r="M493" s="1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6"/>
      <c r="B494" s="6"/>
      <c r="C494" s="6"/>
      <c r="D494" s="7"/>
      <c r="E494" s="7"/>
      <c r="F494" s="8"/>
      <c r="G494" s="8"/>
      <c r="H494" s="10"/>
      <c r="I494" s="8"/>
      <c r="J494" s="8"/>
      <c r="K494" s="8"/>
      <c r="L494" s="8"/>
      <c r="M494" s="1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6"/>
      <c r="B495" s="6"/>
      <c r="C495" s="6"/>
      <c r="D495" s="7"/>
      <c r="E495" s="7"/>
      <c r="F495" s="8"/>
      <c r="G495" s="8"/>
      <c r="H495" s="10"/>
      <c r="I495" s="8"/>
      <c r="J495" s="8"/>
      <c r="K495" s="8"/>
      <c r="L495" s="8"/>
      <c r="M495" s="1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6"/>
      <c r="B496" s="6"/>
      <c r="C496" s="6"/>
      <c r="D496" s="7"/>
      <c r="E496" s="7"/>
      <c r="F496" s="8"/>
      <c r="G496" s="8"/>
      <c r="H496" s="10"/>
      <c r="I496" s="8"/>
      <c r="J496" s="8"/>
      <c r="K496" s="8"/>
      <c r="L496" s="8"/>
      <c r="M496" s="1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6"/>
      <c r="B497" s="6"/>
      <c r="C497" s="6"/>
      <c r="D497" s="7"/>
      <c r="E497" s="7"/>
      <c r="F497" s="8"/>
      <c r="G497" s="8"/>
      <c r="H497" s="10"/>
      <c r="I497" s="8"/>
      <c r="J497" s="8"/>
      <c r="K497" s="8"/>
      <c r="L497" s="8"/>
      <c r="M497" s="1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6"/>
      <c r="B498" s="6"/>
      <c r="C498" s="6"/>
      <c r="D498" s="7"/>
      <c r="E498" s="7"/>
      <c r="F498" s="8"/>
      <c r="G498" s="8"/>
      <c r="H498" s="10"/>
      <c r="I498" s="8"/>
      <c r="J498" s="8"/>
      <c r="K498" s="8"/>
      <c r="L498" s="8"/>
      <c r="M498" s="1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6"/>
      <c r="B499" s="6"/>
      <c r="C499" s="6"/>
      <c r="D499" s="7"/>
      <c r="E499" s="7"/>
      <c r="F499" s="8"/>
      <c r="G499" s="8"/>
      <c r="H499" s="10"/>
      <c r="I499" s="8"/>
      <c r="J499" s="8"/>
      <c r="K499" s="8"/>
      <c r="L499" s="8"/>
      <c r="M499" s="1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1"/>
  <sheetViews>
    <sheetView showGridLines="0" workbookViewId="0"/>
  </sheetViews>
  <sheetFormatPr defaultColWidth="12.5703125" defaultRowHeight="15.75" customHeight="1"/>
  <cols>
    <col min="1" max="1" width="8.42578125" customWidth="1"/>
    <col min="2" max="2" width="14" customWidth="1"/>
    <col min="3" max="3" width="14.5703125" customWidth="1"/>
    <col min="4" max="4" width="16.42578125" customWidth="1"/>
    <col min="5" max="5" width="18.42578125" customWidth="1"/>
    <col min="6" max="6" width="7.5703125" customWidth="1"/>
    <col min="7" max="7" width="16.28515625" customWidth="1"/>
    <col min="8" max="8" width="9.85546875" customWidth="1"/>
    <col min="9" max="9" width="20.5703125" customWidth="1"/>
    <col min="10" max="10" width="7.5703125" customWidth="1"/>
    <col min="11" max="11" width="12.42578125" customWidth="1"/>
    <col min="12" max="12" width="10.85546875" customWidth="1"/>
    <col min="13" max="13" width="10" customWidth="1"/>
    <col min="14" max="14" width="11.42578125" customWidth="1"/>
    <col min="15" max="15" width="9.7109375" customWidth="1"/>
    <col min="16" max="16" width="10.140625" customWidth="1"/>
    <col min="17" max="17" width="11.5703125" customWidth="1"/>
    <col min="18" max="26" width="7.5703125" customWidth="1"/>
  </cols>
  <sheetData>
    <row r="1" spans="1:16" ht="18.75">
      <c r="A1" s="1" t="s">
        <v>11</v>
      </c>
      <c r="B1" s="1" t="s">
        <v>7</v>
      </c>
      <c r="C1" s="1" t="s">
        <v>10</v>
      </c>
      <c r="D1" s="1" t="s">
        <v>0</v>
      </c>
      <c r="E1" s="1" t="s">
        <v>456</v>
      </c>
      <c r="F1" s="1" t="s">
        <v>457</v>
      </c>
      <c r="G1" s="1" t="s">
        <v>458</v>
      </c>
      <c r="H1" s="1" t="s">
        <v>459</v>
      </c>
    </row>
    <row r="2" spans="1:16" ht="15">
      <c r="A2" s="12" t="s">
        <v>460</v>
      </c>
      <c r="B2" s="13">
        <v>29664</v>
      </c>
      <c r="C2" s="12" t="s">
        <v>461</v>
      </c>
      <c r="D2" s="14">
        <v>22039</v>
      </c>
      <c r="E2" s="12" t="s">
        <v>462</v>
      </c>
      <c r="F2" s="12" t="s">
        <v>463</v>
      </c>
      <c r="G2" s="15">
        <v>46686</v>
      </c>
      <c r="H2" s="16">
        <v>4668625</v>
      </c>
      <c r="P2" s="17"/>
    </row>
    <row r="3" spans="1:16" ht="15">
      <c r="A3" s="12" t="s">
        <v>460</v>
      </c>
      <c r="B3" s="13">
        <v>31200</v>
      </c>
      <c r="C3" s="12" t="s">
        <v>464</v>
      </c>
      <c r="D3" s="14">
        <v>132808</v>
      </c>
      <c r="E3" s="12" t="s">
        <v>465</v>
      </c>
      <c r="F3" s="12" t="s">
        <v>466</v>
      </c>
      <c r="G3" s="15">
        <v>24442</v>
      </c>
      <c r="H3" s="16">
        <v>2444164</v>
      </c>
    </row>
    <row r="4" spans="1:16" ht="15">
      <c r="A4" s="12" t="s">
        <v>460</v>
      </c>
      <c r="B4" s="13">
        <v>25324</v>
      </c>
      <c r="C4" s="12" t="s">
        <v>467</v>
      </c>
      <c r="D4" s="14">
        <v>39820</v>
      </c>
      <c r="E4" s="12" t="s">
        <v>468</v>
      </c>
      <c r="F4" s="12" t="s">
        <v>463</v>
      </c>
      <c r="G4" s="15">
        <v>19060</v>
      </c>
      <c r="H4" s="16">
        <v>1905960</v>
      </c>
      <c r="I4" s="11">
        <f>MATCH("City",'Lookup Table'!$A$1:$H$1,0)</f>
        <v>3</v>
      </c>
    </row>
    <row r="5" spans="1:16" ht="15">
      <c r="A5" s="12" t="s">
        <v>460</v>
      </c>
      <c r="B5" s="13">
        <v>29221</v>
      </c>
      <c r="C5" s="12" t="s">
        <v>469</v>
      </c>
      <c r="D5" s="14">
        <v>20513</v>
      </c>
      <c r="E5" s="12" t="s">
        <v>470</v>
      </c>
      <c r="F5" s="12" t="s">
        <v>471</v>
      </c>
      <c r="G5" s="15">
        <v>16364</v>
      </c>
      <c r="H5" s="16">
        <v>1636428</v>
      </c>
    </row>
    <row r="6" spans="1:16" ht="15">
      <c r="A6" s="12" t="s">
        <v>472</v>
      </c>
      <c r="B6" s="13">
        <v>32248</v>
      </c>
      <c r="C6" s="12" t="s">
        <v>473</v>
      </c>
      <c r="D6" s="14">
        <v>122186</v>
      </c>
      <c r="E6" s="12" t="s">
        <v>474</v>
      </c>
      <c r="F6" s="12" t="s">
        <v>471</v>
      </c>
      <c r="G6" s="15">
        <v>12800</v>
      </c>
      <c r="H6" s="16">
        <v>1280000</v>
      </c>
    </row>
    <row r="7" spans="1:16" ht="15">
      <c r="A7" s="12" t="s">
        <v>460</v>
      </c>
      <c r="B7" s="13">
        <v>28642</v>
      </c>
      <c r="C7" s="12" t="s">
        <v>475</v>
      </c>
      <c r="D7" s="14">
        <v>128245</v>
      </c>
      <c r="E7" s="12" t="s">
        <v>476</v>
      </c>
      <c r="F7" s="12" t="s">
        <v>471</v>
      </c>
      <c r="G7" s="15">
        <v>12402</v>
      </c>
      <c r="H7" s="16">
        <v>1240248</v>
      </c>
    </row>
    <row r="8" spans="1:16" ht="15">
      <c r="A8" s="12" t="s">
        <v>460</v>
      </c>
      <c r="B8" s="13">
        <v>27397</v>
      </c>
      <c r="C8" s="12" t="s">
        <v>477</v>
      </c>
      <c r="D8" s="14">
        <v>22140</v>
      </c>
      <c r="E8" s="12" t="s">
        <v>462</v>
      </c>
      <c r="F8" s="12" t="s">
        <v>463</v>
      </c>
      <c r="G8" s="15">
        <v>12220</v>
      </c>
      <c r="H8" s="16">
        <v>1221966</v>
      </c>
    </row>
    <row r="9" spans="1:16" ht="15">
      <c r="A9" s="12" t="s">
        <v>460</v>
      </c>
      <c r="B9" s="13">
        <v>27853</v>
      </c>
      <c r="C9" s="12" t="s">
        <v>478</v>
      </c>
      <c r="D9" s="14">
        <v>24385</v>
      </c>
      <c r="E9" s="12" t="s">
        <v>468</v>
      </c>
      <c r="F9" s="12" t="s">
        <v>463</v>
      </c>
      <c r="G9" s="15">
        <v>11297</v>
      </c>
      <c r="H9" s="16">
        <v>1129653</v>
      </c>
    </row>
    <row r="10" spans="1:16" ht="15">
      <c r="A10" s="12" t="s">
        <v>460</v>
      </c>
      <c r="B10" s="13">
        <v>34247</v>
      </c>
      <c r="C10" s="12" t="s">
        <v>479</v>
      </c>
      <c r="D10" s="14">
        <v>125925</v>
      </c>
      <c r="E10" s="12" t="s">
        <v>468</v>
      </c>
      <c r="F10" s="12" t="s">
        <v>463</v>
      </c>
      <c r="G10" s="15">
        <v>11232</v>
      </c>
      <c r="H10" s="16">
        <v>1123200</v>
      </c>
    </row>
    <row r="11" spans="1:16" ht="15">
      <c r="A11" s="12" t="s">
        <v>460</v>
      </c>
      <c r="B11" s="13">
        <v>29546</v>
      </c>
      <c r="C11" s="12" t="s">
        <v>480</v>
      </c>
      <c r="D11" s="14">
        <v>21152</v>
      </c>
      <c r="E11" s="12" t="s">
        <v>468</v>
      </c>
      <c r="F11" s="12" t="s">
        <v>463</v>
      </c>
      <c r="G11" s="15">
        <v>8765</v>
      </c>
      <c r="H11" s="16">
        <v>876509</v>
      </c>
    </row>
    <row r="12" spans="1:16" ht="15">
      <c r="A12" s="12" t="s">
        <v>460</v>
      </c>
      <c r="B12" s="13">
        <v>25349</v>
      </c>
      <c r="C12" s="12" t="s">
        <v>481</v>
      </c>
      <c r="D12" s="14">
        <v>25063</v>
      </c>
      <c r="E12" s="12" t="s">
        <v>468</v>
      </c>
      <c r="F12" s="12" t="s">
        <v>463</v>
      </c>
      <c r="G12" s="15">
        <v>8251</v>
      </c>
      <c r="H12" s="16">
        <v>825110</v>
      </c>
    </row>
    <row r="13" spans="1:16" ht="15">
      <c r="A13" s="12" t="s">
        <v>460</v>
      </c>
      <c r="B13" s="13">
        <v>28523</v>
      </c>
      <c r="C13" s="12" t="s">
        <v>482</v>
      </c>
      <c r="D13" s="14">
        <v>126880</v>
      </c>
      <c r="E13" s="12" t="s">
        <v>483</v>
      </c>
      <c r="F13" s="12" t="s">
        <v>463</v>
      </c>
      <c r="G13" s="15">
        <v>8100</v>
      </c>
      <c r="H13" s="16">
        <v>809965</v>
      </c>
    </row>
    <row r="14" spans="1:16" ht="15">
      <c r="A14" s="12" t="s">
        <v>460</v>
      </c>
      <c r="B14" s="13">
        <v>28856</v>
      </c>
      <c r="C14" s="12" t="s">
        <v>484</v>
      </c>
      <c r="D14" s="14">
        <v>22328</v>
      </c>
      <c r="E14" s="12" t="s">
        <v>485</v>
      </c>
      <c r="F14" s="12" t="s">
        <v>466</v>
      </c>
      <c r="G14" s="15">
        <v>7228</v>
      </c>
      <c r="H14" s="16">
        <v>722800</v>
      </c>
    </row>
    <row r="15" spans="1:16" ht="15">
      <c r="A15" s="12" t="s">
        <v>460</v>
      </c>
      <c r="B15" s="13">
        <v>25830</v>
      </c>
      <c r="C15" s="12" t="s">
        <v>486</v>
      </c>
      <c r="D15" s="14">
        <v>20598</v>
      </c>
      <c r="E15" s="12" t="s">
        <v>487</v>
      </c>
      <c r="F15" s="12" t="s">
        <v>488</v>
      </c>
      <c r="G15" s="15">
        <v>7205</v>
      </c>
      <c r="H15" s="16">
        <v>720518</v>
      </c>
    </row>
    <row r="16" spans="1:16" ht="15">
      <c r="A16" s="12" t="s">
        <v>460</v>
      </c>
      <c r="B16" s="13">
        <v>30431</v>
      </c>
      <c r="C16" s="12" t="s">
        <v>489</v>
      </c>
      <c r="D16" s="14">
        <v>22501</v>
      </c>
      <c r="E16" s="12" t="s">
        <v>468</v>
      </c>
      <c r="F16" s="12" t="s">
        <v>463</v>
      </c>
      <c r="G16" s="15">
        <v>6267</v>
      </c>
      <c r="H16" s="16">
        <v>626725</v>
      </c>
    </row>
    <row r="17" spans="1:8" ht="15">
      <c r="A17" s="12" t="s">
        <v>472</v>
      </c>
      <c r="B17" s="13">
        <v>28312</v>
      </c>
      <c r="C17" s="12" t="s">
        <v>490</v>
      </c>
      <c r="D17" s="14">
        <v>132808</v>
      </c>
      <c r="E17" s="12" t="s">
        <v>465</v>
      </c>
      <c r="F17" s="12" t="s">
        <v>466</v>
      </c>
      <c r="G17" s="15">
        <v>6100</v>
      </c>
      <c r="H17" s="16">
        <v>610000</v>
      </c>
    </row>
    <row r="18" spans="1:8" ht="15">
      <c r="A18" s="12" t="s">
        <v>460</v>
      </c>
      <c r="B18" s="13">
        <v>30296</v>
      </c>
      <c r="C18" s="12" t="s">
        <v>491</v>
      </c>
      <c r="D18" s="14">
        <v>20528</v>
      </c>
      <c r="E18" s="12" t="s">
        <v>483</v>
      </c>
      <c r="F18" s="12" t="s">
        <v>463</v>
      </c>
      <c r="G18" s="15">
        <v>5954</v>
      </c>
      <c r="H18" s="16">
        <v>595370</v>
      </c>
    </row>
    <row r="19" spans="1:8" ht="15">
      <c r="A19" s="12" t="s">
        <v>460</v>
      </c>
      <c r="B19" s="13">
        <v>29683</v>
      </c>
      <c r="C19" s="12" t="s">
        <v>492</v>
      </c>
      <c r="D19" s="14">
        <v>25809</v>
      </c>
      <c r="E19" s="12" t="s">
        <v>483</v>
      </c>
      <c r="F19" s="12" t="s">
        <v>463</v>
      </c>
      <c r="G19" s="15">
        <v>5919</v>
      </c>
      <c r="H19" s="16">
        <v>591894</v>
      </c>
    </row>
    <row r="20" spans="1:8" ht="15">
      <c r="A20" s="12" t="s">
        <v>472</v>
      </c>
      <c r="B20" s="13">
        <v>27763</v>
      </c>
      <c r="C20" s="12" t="s">
        <v>489</v>
      </c>
      <c r="D20" s="14">
        <v>22221</v>
      </c>
      <c r="E20" s="12" t="s">
        <v>468</v>
      </c>
      <c r="F20" s="12" t="s">
        <v>463</v>
      </c>
      <c r="G20" s="15">
        <v>5800</v>
      </c>
      <c r="H20" s="16">
        <v>580000</v>
      </c>
    </row>
    <row r="21" spans="1:8" ht="15.75" customHeight="1">
      <c r="A21" s="12" t="s">
        <v>460</v>
      </c>
      <c r="B21" s="13">
        <v>27183</v>
      </c>
      <c r="C21" s="12" t="s">
        <v>481</v>
      </c>
      <c r="D21" s="14">
        <v>123841</v>
      </c>
      <c r="E21" s="12" t="s">
        <v>468</v>
      </c>
      <c r="F21" s="12" t="s">
        <v>463</v>
      </c>
      <c r="G21" s="15">
        <v>5733</v>
      </c>
      <c r="H21" s="16">
        <v>573300</v>
      </c>
    </row>
    <row r="22" spans="1:8" ht="15.75" customHeight="1">
      <c r="A22" s="12" t="s">
        <v>460</v>
      </c>
      <c r="B22" s="13">
        <v>28351</v>
      </c>
      <c r="C22" s="12" t="s">
        <v>493</v>
      </c>
      <c r="D22" s="14">
        <v>122822</v>
      </c>
      <c r="E22" s="12" t="s">
        <v>476</v>
      </c>
      <c r="F22" s="12" t="s">
        <v>471</v>
      </c>
      <c r="G22" s="15">
        <v>5499</v>
      </c>
      <c r="H22" s="16">
        <v>549945</v>
      </c>
    </row>
    <row r="23" spans="1:8" ht="15.75" customHeight="1">
      <c r="A23" s="12" t="s">
        <v>460</v>
      </c>
      <c r="B23" s="13">
        <v>22288</v>
      </c>
      <c r="C23" s="12" t="s">
        <v>494</v>
      </c>
      <c r="D23" s="14">
        <v>140424</v>
      </c>
      <c r="E23" s="12" t="s">
        <v>483</v>
      </c>
      <c r="F23" s="12" t="s">
        <v>463</v>
      </c>
      <c r="G23" s="15">
        <v>5407</v>
      </c>
      <c r="H23" s="16">
        <v>540748</v>
      </c>
    </row>
    <row r="24" spans="1:8" ht="15.75" customHeight="1">
      <c r="A24" s="12" t="s">
        <v>460</v>
      </c>
      <c r="B24" s="13">
        <v>24120</v>
      </c>
      <c r="C24" s="12" t="s">
        <v>495</v>
      </c>
      <c r="D24" s="14">
        <v>139670</v>
      </c>
      <c r="E24" s="12" t="s">
        <v>462</v>
      </c>
      <c r="F24" s="12" t="s">
        <v>463</v>
      </c>
      <c r="G24" s="15">
        <v>5380</v>
      </c>
      <c r="H24" s="16">
        <v>538044</v>
      </c>
    </row>
    <row r="25" spans="1:8" ht="15.75" customHeight="1">
      <c r="A25" s="12" t="s">
        <v>460</v>
      </c>
      <c r="B25" s="13">
        <v>26482</v>
      </c>
      <c r="C25" s="12" t="s">
        <v>496</v>
      </c>
      <c r="D25" s="14">
        <v>21184</v>
      </c>
      <c r="E25" s="12" t="s">
        <v>468</v>
      </c>
      <c r="F25" s="12" t="s">
        <v>463</v>
      </c>
      <c r="G25" s="15">
        <v>5275</v>
      </c>
      <c r="H25" s="16">
        <v>527520</v>
      </c>
    </row>
    <row r="26" spans="1:8" ht="15.75" customHeight="1">
      <c r="A26" s="12" t="s">
        <v>460</v>
      </c>
      <c r="B26" s="13">
        <v>30162</v>
      </c>
      <c r="C26" s="12" t="s">
        <v>497</v>
      </c>
      <c r="D26" s="14">
        <v>26206</v>
      </c>
      <c r="E26" s="12" t="s">
        <v>468</v>
      </c>
      <c r="F26" s="12" t="s">
        <v>463</v>
      </c>
      <c r="G26" s="15">
        <v>5130</v>
      </c>
      <c r="H26" s="16">
        <v>513000</v>
      </c>
    </row>
    <row r="27" spans="1:8" ht="15.75" customHeight="1">
      <c r="A27" s="12" t="s">
        <v>460</v>
      </c>
      <c r="B27" s="13">
        <v>19457</v>
      </c>
      <c r="C27" s="12" t="s">
        <v>473</v>
      </c>
      <c r="D27" s="14">
        <v>41490</v>
      </c>
      <c r="E27" s="12" t="s">
        <v>474</v>
      </c>
      <c r="F27" s="12" t="s">
        <v>471</v>
      </c>
      <c r="G27" s="15">
        <v>4968</v>
      </c>
      <c r="H27" s="16">
        <v>496848</v>
      </c>
    </row>
    <row r="28" spans="1:8" ht="15.75" customHeight="1">
      <c r="A28" s="12" t="s">
        <v>460</v>
      </c>
      <c r="B28" s="13">
        <v>27234</v>
      </c>
      <c r="C28" s="12" t="s">
        <v>498</v>
      </c>
      <c r="D28" s="14">
        <v>20707</v>
      </c>
      <c r="E28" s="12" t="s">
        <v>468</v>
      </c>
      <c r="F28" s="12" t="s">
        <v>463</v>
      </c>
      <c r="G28" s="15">
        <v>4940</v>
      </c>
      <c r="H28" s="16">
        <v>494000</v>
      </c>
    </row>
    <row r="29" spans="1:8" ht="15.75" customHeight="1">
      <c r="A29" s="12" t="s">
        <v>460</v>
      </c>
      <c r="B29" s="13">
        <v>23480</v>
      </c>
      <c r="C29" s="12" t="s">
        <v>499</v>
      </c>
      <c r="D29" s="14">
        <v>26423</v>
      </c>
      <c r="E29" s="12" t="s">
        <v>500</v>
      </c>
      <c r="F29" s="12" t="s">
        <v>463</v>
      </c>
      <c r="G29" s="15">
        <v>4586</v>
      </c>
      <c r="H29" s="16">
        <v>458640</v>
      </c>
    </row>
    <row r="30" spans="1:8" ht="15.75" customHeight="1">
      <c r="A30" s="12" t="s">
        <v>472</v>
      </c>
      <c r="B30" s="13">
        <v>25310</v>
      </c>
      <c r="C30" s="12" t="s">
        <v>501</v>
      </c>
      <c r="D30" s="14">
        <v>26219</v>
      </c>
      <c r="E30" s="12" t="s">
        <v>485</v>
      </c>
      <c r="F30" s="12" t="s">
        <v>466</v>
      </c>
      <c r="G30" s="15">
        <v>4465</v>
      </c>
      <c r="H30" s="16">
        <v>446544</v>
      </c>
    </row>
    <row r="31" spans="1:8" ht="15.75" customHeight="1">
      <c r="A31" s="12" t="s">
        <v>460</v>
      </c>
      <c r="B31" s="13">
        <v>32874</v>
      </c>
      <c r="C31" s="12" t="s">
        <v>493</v>
      </c>
      <c r="D31" s="14">
        <v>123939</v>
      </c>
      <c r="E31" s="12" t="s">
        <v>476</v>
      </c>
      <c r="F31" s="12" t="s">
        <v>471</v>
      </c>
      <c r="G31" s="15">
        <v>4243</v>
      </c>
      <c r="H31" s="16">
        <v>424255</v>
      </c>
    </row>
    <row r="32" spans="1:8" ht="15.75" customHeight="1">
      <c r="A32" s="12" t="s">
        <v>460</v>
      </c>
      <c r="B32" s="13">
        <v>21294</v>
      </c>
      <c r="C32" s="12" t="s">
        <v>502</v>
      </c>
      <c r="D32" s="14">
        <v>119941</v>
      </c>
      <c r="E32" s="12" t="s">
        <v>503</v>
      </c>
      <c r="F32" s="12" t="s">
        <v>466</v>
      </c>
      <c r="G32" s="15">
        <v>3987</v>
      </c>
      <c r="H32" s="16">
        <v>398719</v>
      </c>
    </row>
    <row r="33" spans="1:8" ht="15.75" customHeight="1">
      <c r="A33" s="12" t="s">
        <v>460</v>
      </c>
      <c r="B33" s="13">
        <v>22447</v>
      </c>
      <c r="C33" s="12" t="s">
        <v>504</v>
      </c>
      <c r="D33" s="14">
        <v>141457</v>
      </c>
      <c r="E33" s="12" t="s">
        <v>462</v>
      </c>
      <c r="F33" s="12" t="s">
        <v>463</v>
      </c>
      <c r="G33" s="15">
        <v>3939</v>
      </c>
      <c r="H33" s="16">
        <v>393856</v>
      </c>
    </row>
    <row r="34" spans="1:8" ht="15.75" customHeight="1">
      <c r="A34" s="12" t="s">
        <v>460</v>
      </c>
      <c r="B34" s="13">
        <v>30167</v>
      </c>
      <c r="C34" s="12" t="s">
        <v>505</v>
      </c>
      <c r="D34" s="14">
        <v>20529</v>
      </c>
      <c r="E34" s="12" t="s">
        <v>483</v>
      </c>
      <c r="F34" s="12" t="s">
        <v>463</v>
      </c>
      <c r="G34" s="15">
        <v>3808</v>
      </c>
      <c r="H34" s="16">
        <v>380800</v>
      </c>
    </row>
    <row r="35" spans="1:8" ht="15.75" customHeight="1">
      <c r="A35" s="12" t="s">
        <v>472</v>
      </c>
      <c r="B35" s="13">
        <v>31954</v>
      </c>
      <c r="C35" s="12" t="s">
        <v>506</v>
      </c>
      <c r="D35" s="14">
        <v>21742</v>
      </c>
      <c r="E35" s="12" t="s">
        <v>462</v>
      </c>
      <c r="F35" s="12" t="s">
        <v>463</v>
      </c>
      <c r="G35" s="15">
        <v>3786</v>
      </c>
      <c r="H35" s="16">
        <v>378566</v>
      </c>
    </row>
    <row r="36" spans="1:8" ht="15.75" customHeight="1">
      <c r="A36" s="12" t="s">
        <v>460</v>
      </c>
      <c r="B36" s="13">
        <v>31798</v>
      </c>
      <c r="C36" s="12" t="s">
        <v>507</v>
      </c>
      <c r="D36" s="14">
        <v>127029</v>
      </c>
      <c r="E36" s="12" t="s">
        <v>476</v>
      </c>
      <c r="F36" s="12" t="s">
        <v>471</v>
      </c>
      <c r="G36" s="15">
        <v>3727</v>
      </c>
      <c r="H36" s="16">
        <v>372710</v>
      </c>
    </row>
    <row r="37" spans="1:8" ht="15.75" customHeight="1">
      <c r="A37" s="12" t="s">
        <v>460</v>
      </c>
      <c r="B37" s="13">
        <v>28919</v>
      </c>
      <c r="C37" s="12" t="s">
        <v>508</v>
      </c>
      <c r="D37" s="14">
        <v>20968</v>
      </c>
      <c r="E37" s="12" t="s">
        <v>468</v>
      </c>
      <c r="F37" s="12" t="s">
        <v>463</v>
      </c>
      <c r="G37" s="15">
        <v>3714</v>
      </c>
      <c r="H37" s="16">
        <v>371355</v>
      </c>
    </row>
    <row r="38" spans="1:8" ht="15.75" customHeight="1">
      <c r="A38" s="12" t="s">
        <v>460</v>
      </c>
      <c r="B38" s="13">
        <v>35312</v>
      </c>
      <c r="C38" s="12" t="s">
        <v>509</v>
      </c>
      <c r="D38" s="14">
        <v>124191</v>
      </c>
      <c r="E38" s="12" t="s">
        <v>474</v>
      </c>
      <c r="F38" s="12" t="s">
        <v>471</v>
      </c>
      <c r="G38" s="15">
        <v>3628</v>
      </c>
      <c r="H38" s="16">
        <v>362767</v>
      </c>
    </row>
    <row r="39" spans="1:8" ht="15.75" customHeight="1">
      <c r="A39" s="12" t="s">
        <v>460</v>
      </c>
      <c r="B39" s="13">
        <v>23017</v>
      </c>
      <c r="C39" s="12" t="s">
        <v>510</v>
      </c>
      <c r="D39" s="14">
        <v>127312</v>
      </c>
      <c r="E39" s="12" t="s">
        <v>462</v>
      </c>
      <c r="F39" s="12" t="s">
        <v>463</v>
      </c>
      <c r="G39" s="15">
        <v>3577</v>
      </c>
      <c r="H39" s="16">
        <v>357714</v>
      </c>
    </row>
    <row r="40" spans="1:8" ht="15.75" customHeight="1">
      <c r="A40" s="12" t="s">
        <v>460</v>
      </c>
      <c r="B40" s="13">
        <v>19947</v>
      </c>
      <c r="C40" s="12" t="s">
        <v>505</v>
      </c>
      <c r="D40" s="14">
        <v>20735</v>
      </c>
      <c r="E40" s="12" t="s">
        <v>483</v>
      </c>
      <c r="F40" s="12" t="s">
        <v>463</v>
      </c>
      <c r="G40" s="15">
        <v>3554</v>
      </c>
      <c r="H40" s="16">
        <v>355410</v>
      </c>
    </row>
    <row r="41" spans="1:8" ht="15.75" customHeight="1">
      <c r="A41" s="12" t="s">
        <v>460</v>
      </c>
      <c r="B41" s="13">
        <v>20961</v>
      </c>
      <c r="C41" s="12" t="s">
        <v>502</v>
      </c>
      <c r="D41" s="14">
        <v>38293</v>
      </c>
      <c r="E41" s="12" t="s">
        <v>503</v>
      </c>
      <c r="F41" s="12" t="s">
        <v>466</v>
      </c>
      <c r="G41" s="15">
        <v>3532</v>
      </c>
      <c r="H41" s="16">
        <v>353210</v>
      </c>
    </row>
    <row r="42" spans="1:8" ht="15.75" customHeight="1">
      <c r="A42" s="12" t="s">
        <v>460</v>
      </c>
      <c r="B42" s="13">
        <v>29028</v>
      </c>
      <c r="C42" s="12" t="s">
        <v>511</v>
      </c>
      <c r="D42" s="14">
        <v>126772</v>
      </c>
      <c r="E42" s="12" t="s">
        <v>462</v>
      </c>
      <c r="F42" s="12" t="s">
        <v>463</v>
      </c>
      <c r="G42" s="15">
        <v>3450</v>
      </c>
      <c r="H42" s="16">
        <v>344988</v>
      </c>
    </row>
    <row r="43" spans="1:8" ht="15.75" customHeight="1">
      <c r="A43" s="12" t="s">
        <v>460</v>
      </c>
      <c r="B43" s="13">
        <v>23776</v>
      </c>
      <c r="C43" s="12" t="s">
        <v>512</v>
      </c>
      <c r="D43" s="14">
        <v>22104</v>
      </c>
      <c r="E43" s="12" t="s">
        <v>485</v>
      </c>
      <c r="F43" s="12" t="s">
        <v>466</v>
      </c>
      <c r="G43" s="15">
        <v>3437</v>
      </c>
      <c r="H43" s="16">
        <v>343675</v>
      </c>
    </row>
    <row r="44" spans="1:8" ht="15.75" customHeight="1">
      <c r="A44" s="12" t="s">
        <v>460</v>
      </c>
      <c r="B44" s="13">
        <v>25568</v>
      </c>
      <c r="C44" s="12" t="s">
        <v>502</v>
      </c>
      <c r="D44" s="14">
        <v>20770</v>
      </c>
      <c r="E44" s="12" t="s">
        <v>503</v>
      </c>
      <c r="F44" s="12" t="s">
        <v>466</v>
      </c>
      <c r="G44" s="15">
        <v>3418</v>
      </c>
      <c r="H44" s="16">
        <v>341767</v>
      </c>
    </row>
    <row r="45" spans="1:8" ht="15.75" customHeight="1">
      <c r="A45" s="12" t="s">
        <v>460</v>
      </c>
      <c r="B45" s="13">
        <v>21541</v>
      </c>
      <c r="C45" s="12" t="s">
        <v>496</v>
      </c>
      <c r="D45" s="14">
        <v>22221</v>
      </c>
      <c r="E45" s="12" t="s">
        <v>468</v>
      </c>
      <c r="F45" s="12" t="s">
        <v>463</v>
      </c>
      <c r="G45" s="15">
        <v>3366</v>
      </c>
      <c r="H45" s="16">
        <v>336600</v>
      </c>
    </row>
    <row r="46" spans="1:8" ht="15.75" customHeight="1">
      <c r="A46" s="12" t="s">
        <v>460</v>
      </c>
      <c r="B46" s="13">
        <v>22799</v>
      </c>
      <c r="C46" s="12" t="s">
        <v>473</v>
      </c>
      <c r="D46" s="14">
        <v>22036</v>
      </c>
      <c r="E46" s="12" t="s">
        <v>474</v>
      </c>
      <c r="F46" s="12" t="s">
        <v>471</v>
      </c>
      <c r="G46" s="15">
        <v>3246</v>
      </c>
      <c r="H46" s="16">
        <v>324576</v>
      </c>
    </row>
    <row r="47" spans="1:8" ht="15.75" customHeight="1">
      <c r="A47" s="12" t="s">
        <v>460</v>
      </c>
      <c r="B47" s="13">
        <v>32539</v>
      </c>
      <c r="C47" s="12" t="s">
        <v>484</v>
      </c>
      <c r="D47" s="14">
        <v>23067</v>
      </c>
      <c r="E47" s="12" t="s">
        <v>485</v>
      </c>
      <c r="F47" s="12" t="s">
        <v>466</v>
      </c>
      <c r="G47" s="15">
        <v>3180</v>
      </c>
      <c r="H47" s="16">
        <v>318000</v>
      </c>
    </row>
    <row r="48" spans="1:8" ht="15.75" customHeight="1">
      <c r="A48" s="12" t="s">
        <v>460</v>
      </c>
      <c r="B48" s="13">
        <v>32139</v>
      </c>
      <c r="C48" s="12" t="s">
        <v>502</v>
      </c>
      <c r="D48" s="14">
        <v>124124</v>
      </c>
      <c r="E48" s="12" t="s">
        <v>503</v>
      </c>
      <c r="F48" s="12" t="s">
        <v>466</v>
      </c>
      <c r="G48" s="15">
        <v>3142</v>
      </c>
      <c r="H48" s="16">
        <v>314160</v>
      </c>
    </row>
    <row r="49" spans="1:8" ht="15.75" customHeight="1">
      <c r="A49" s="12" t="s">
        <v>460</v>
      </c>
      <c r="B49" s="13">
        <v>30097</v>
      </c>
      <c r="C49" s="12" t="s">
        <v>513</v>
      </c>
      <c r="D49" s="14">
        <v>25437</v>
      </c>
      <c r="E49" s="12" t="s">
        <v>465</v>
      </c>
      <c r="F49" s="12" t="s">
        <v>471</v>
      </c>
      <c r="G49" s="15">
        <v>3114</v>
      </c>
      <c r="H49" s="16">
        <v>311428</v>
      </c>
    </row>
    <row r="50" spans="1:8" ht="15.75" customHeight="1">
      <c r="A50" s="12" t="s">
        <v>472</v>
      </c>
      <c r="B50" s="13">
        <v>25134</v>
      </c>
      <c r="C50" s="12" t="s">
        <v>514</v>
      </c>
      <c r="D50" s="14">
        <v>21389</v>
      </c>
      <c r="E50" s="12" t="s">
        <v>474</v>
      </c>
      <c r="F50" s="12" t="s">
        <v>471</v>
      </c>
      <c r="G50" s="15">
        <v>3049</v>
      </c>
      <c r="H50" s="16">
        <v>304939</v>
      </c>
    </row>
    <row r="51" spans="1:8" ht="15.75" customHeight="1">
      <c r="A51" s="12" t="s">
        <v>460</v>
      </c>
      <c r="B51" s="13">
        <v>29342</v>
      </c>
      <c r="C51" s="12" t="s">
        <v>515</v>
      </c>
      <c r="D51" s="14">
        <v>126870</v>
      </c>
      <c r="E51" s="12" t="s">
        <v>515</v>
      </c>
      <c r="F51" s="12" t="s">
        <v>471</v>
      </c>
      <c r="G51" s="15">
        <v>3007</v>
      </c>
      <c r="H51" s="16">
        <v>300696</v>
      </c>
    </row>
    <row r="52" spans="1:8" ht="15.75" customHeight="1">
      <c r="A52" s="12" t="s">
        <v>460</v>
      </c>
      <c r="B52" s="13">
        <v>33297</v>
      </c>
      <c r="C52" s="12" t="s">
        <v>516</v>
      </c>
      <c r="D52" s="14">
        <v>31074</v>
      </c>
      <c r="E52" s="12" t="s">
        <v>476</v>
      </c>
      <c r="F52" s="12" t="s">
        <v>471</v>
      </c>
      <c r="G52" s="15">
        <v>2908</v>
      </c>
      <c r="H52" s="16">
        <v>290752</v>
      </c>
    </row>
    <row r="53" spans="1:8" ht="15.75" customHeight="1">
      <c r="A53" s="12" t="s">
        <v>472</v>
      </c>
      <c r="B53" s="13">
        <v>29351</v>
      </c>
      <c r="C53" s="12" t="s">
        <v>513</v>
      </c>
      <c r="D53" s="14">
        <v>129557</v>
      </c>
      <c r="E53" s="12" t="s">
        <v>465</v>
      </c>
      <c r="F53" s="12" t="s">
        <v>471</v>
      </c>
      <c r="G53" s="15">
        <v>2890</v>
      </c>
      <c r="H53" s="16">
        <v>288960</v>
      </c>
    </row>
    <row r="54" spans="1:8" ht="15.75" customHeight="1">
      <c r="A54" s="12" t="s">
        <v>472</v>
      </c>
      <c r="B54" s="13">
        <v>32961</v>
      </c>
      <c r="C54" s="12" t="s">
        <v>498</v>
      </c>
      <c r="D54" s="14">
        <v>25535</v>
      </c>
      <c r="E54" s="12" t="s">
        <v>468</v>
      </c>
      <c r="F54" s="12" t="s">
        <v>463</v>
      </c>
      <c r="G54" s="15">
        <v>2885</v>
      </c>
      <c r="H54" s="16">
        <v>288534</v>
      </c>
    </row>
    <row r="55" spans="1:8" ht="15.75" customHeight="1">
      <c r="A55" s="12" t="s">
        <v>460</v>
      </c>
      <c r="B55" s="13">
        <v>26659</v>
      </c>
      <c r="C55" s="12" t="s">
        <v>517</v>
      </c>
      <c r="D55" s="14">
        <v>20487</v>
      </c>
      <c r="E55" s="12" t="s">
        <v>487</v>
      </c>
      <c r="F55" s="12" t="s">
        <v>488</v>
      </c>
      <c r="G55" s="15">
        <v>2778</v>
      </c>
      <c r="H55" s="16">
        <v>277830</v>
      </c>
    </row>
    <row r="56" spans="1:8" ht="15.75" customHeight="1">
      <c r="A56" s="12" t="s">
        <v>460</v>
      </c>
      <c r="B56" s="13">
        <v>28741</v>
      </c>
      <c r="C56" s="12" t="s">
        <v>518</v>
      </c>
      <c r="D56" s="14">
        <v>124772</v>
      </c>
      <c r="E56" s="12" t="s">
        <v>503</v>
      </c>
      <c r="F56" s="12" t="s">
        <v>466</v>
      </c>
      <c r="G56" s="15">
        <v>2704</v>
      </c>
      <c r="H56" s="16">
        <v>270400</v>
      </c>
    </row>
    <row r="57" spans="1:8" ht="15.75" customHeight="1">
      <c r="A57" s="12" t="s">
        <v>460</v>
      </c>
      <c r="B57" s="13">
        <v>21916</v>
      </c>
      <c r="C57" s="12" t="s">
        <v>490</v>
      </c>
      <c r="D57" s="14">
        <v>132656</v>
      </c>
      <c r="E57" s="12" t="s">
        <v>465</v>
      </c>
      <c r="F57" s="12" t="s">
        <v>466</v>
      </c>
      <c r="G57" s="15">
        <v>2704</v>
      </c>
      <c r="H57" s="16">
        <v>270400</v>
      </c>
    </row>
    <row r="58" spans="1:8" ht="15.75" customHeight="1">
      <c r="A58" s="12" t="s">
        <v>460</v>
      </c>
      <c r="B58" s="13">
        <v>30736</v>
      </c>
      <c r="C58" s="12" t="s">
        <v>519</v>
      </c>
      <c r="D58" s="14">
        <v>26467</v>
      </c>
      <c r="E58" s="12" t="s">
        <v>520</v>
      </c>
      <c r="F58" s="12" t="s">
        <v>466</v>
      </c>
      <c r="G58" s="15">
        <v>2561</v>
      </c>
      <c r="H58" s="16">
        <v>256060</v>
      </c>
    </row>
    <row r="59" spans="1:8" ht="15.75" customHeight="1">
      <c r="A59" s="12" t="s">
        <v>472</v>
      </c>
      <c r="B59" s="13">
        <v>26562</v>
      </c>
      <c r="C59" s="12" t="s">
        <v>521</v>
      </c>
      <c r="D59" s="14">
        <v>20995</v>
      </c>
      <c r="E59" s="12" t="s">
        <v>522</v>
      </c>
      <c r="F59" s="12" t="s">
        <v>471</v>
      </c>
      <c r="G59" s="15">
        <v>2553</v>
      </c>
      <c r="H59" s="16">
        <v>255339</v>
      </c>
    </row>
    <row r="60" spans="1:8" ht="15.75" customHeight="1">
      <c r="A60" s="12" t="s">
        <v>460</v>
      </c>
      <c r="B60" s="13">
        <v>31933</v>
      </c>
      <c r="C60" s="12" t="s">
        <v>508</v>
      </c>
      <c r="D60" s="14">
        <v>20569</v>
      </c>
      <c r="E60" s="12" t="s">
        <v>468</v>
      </c>
      <c r="F60" s="12" t="s">
        <v>463</v>
      </c>
      <c r="G60" s="15">
        <v>2497</v>
      </c>
      <c r="H60" s="16">
        <v>249744</v>
      </c>
    </row>
    <row r="61" spans="1:8" ht="15.75" customHeight="1">
      <c r="A61" s="12" t="s">
        <v>460</v>
      </c>
      <c r="B61" s="13">
        <v>17535</v>
      </c>
      <c r="C61" s="12" t="s">
        <v>497</v>
      </c>
      <c r="D61" s="14">
        <v>127365</v>
      </c>
      <c r="E61" s="12" t="s">
        <v>468</v>
      </c>
      <c r="F61" s="12" t="s">
        <v>463</v>
      </c>
      <c r="G61" s="15">
        <v>2487</v>
      </c>
      <c r="H61" s="16">
        <v>248700</v>
      </c>
    </row>
    <row r="62" spans="1:8" ht="15.75" customHeight="1">
      <c r="A62" s="12" t="s">
        <v>460</v>
      </c>
      <c r="B62" s="13">
        <v>29451</v>
      </c>
      <c r="C62" s="12" t="s">
        <v>497</v>
      </c>
      <c r="D62" s="14">
        <v>134616</v>
      </c>
      <c r="E62" s="12" t="s">
        <v>468</v>
      </c>
      <c r="F62" s="12" t="s">
        <v>463</v>
      </c>
      <c r="G62" s="15">
        <v>2470</v>
      </c>
      <c r="H62" s="16">
        <v>246974</v>
      </c>
    </row>
    <row r="63" spans="1:8" ht="15.75" customHeight="1">
      <c r="A63" s="12" t="s">
        <v>460</v>
      </c>
      <c r="B63" s="13">
        <v>29903</v>
      </c>
      <c r="C63" s="12" t="s">
        <v>523</v>
      </c>
      <c r="D63" s="14">
        <v>26681</v>
      </c>
      <c r="E63" s="12" t="s">
        <v>468</v>
      </c>
      <c r="F63" s="12" t="s">
        <v>463</v>
      </c>
      <c r="G63" s="15">
        <v>2400</v>
      </c>
      <c r="H63" s="16">
        <v>240000</v>
      </c>
    </row>
    <row r="64" spans="1:8" ht="15.75" customHeight="1">
      <c r="A64" s="12" t="s">
        <v>460</v>
      </c>
      <c r="B64" s="13">
        <v>24802</v>
      </c>
      <c r="C64" s="12" t="s">
        <v>461</v>
      </c>
      <c r="D64" s="14">
        <v>21235</v>
      </c>
      <c r="E64" s="12" t="s">
        <v>462</v>
      </c>
      <c r="F64" s="12" t="s">
        <v>463</v>
      </c>
      <c r="G64" s="15">
        <v>2392</v>
      </c>
      <c r="H64" s="16">
        <v>239200</v>
      </c>
    </row>
    <row r="65" spans="1:8" ht="15.75" customHeight="1">
      <c r="A65" s="12" t="s">
        <v>460</v>
      </c>
      <c r="B65" s="13">
        <v>28222</v>
      </c>
      <c r="C65" s="12" t="s">
        <v>523</v>
      </c>
      <c r="D65" s="14">
        <v>20795</v>
      </c>
      <c r="E65" s="12" t="s">
        <v>468</v>
      </c>
      <c r="F65" s="12" t="s">
        <v>463</v>
      </c>
      <c r="G65" s="15">
        <v>2358</v>
      </c>
      <c r="H65" s="16">
        <v>235752</v>
      </c>
    </row>
    <row r="66" spans="1:8" ht="15.75" customHeight="1">
      <c r="A66" s="12" t="s">
        <v>460</v>
      </c>
      <c r="B66" s="13">
        <v>26058</v>
      </c>
      <c r="C66" s="12" t="s">
        <v>524</v>
      </c>
      <c r="D66" s="14">
        <v>35721</v>
      </c>
      <c r="E66" s="12" t="s">
        <v>503</v>
      </c>
      <c r="F66" s="12" t="s">
        <v>466</v>
      </c>
      <c r="G66" s="15">
        <v>2308</v>
      </c>
      <c r="H66" s="16">
        <v>230750</v>
      </c>
    </row>
    <row r="67" spans="1:8" ht="15.75" customHeight="1">
      <c r="A67" s="12" t="s">
        <v>460</v>
      </c>
      <c r="B67" s="13">
        <v>29711</v>
      </c>
      <c r="C67" s="12" t="s">
        <v>523</v>
      </c>
      <c r="D67" s="14">
        <v>23034</v>
      </c>
      <c r="E67" s="12" t="s">
        <v>468</v>
      </c>
      <c r="F67" s="12" t="s">
        <v>463</v>
      </c>
      <c r="G67" s="15">
        <v>2273</v>
      </c>
      <c r="H67" s="16">
        <v>227328</v>
      </c>
    </row>
    <row r="68" spans="1:8" ht="15.75" customHeight="1">
      <c r="A68" s="12" t="s">
        <v>460</v>
      </c>
      <c r="B68" s="13">
        <v>22074</v>
      </c>
      <c r="C68" s="12" t="s">
        <v>525</v>
      </c>
      <c r="D68" s="14">
        <v>129382</v>
      </c>
      <c r="E68" s="12" t="s">
        <v>474</v>
      </c>
      <c r="F68" s="12" t="s">
        <v>471</v>
      </c>
      <c r="G68" s="15">
        <v>2268</v>
      </c>
      <c r="H68" s="16">
        <v>226800</v>
      </c>
    </row>
    <row r="69" spans="1:8" ht="15.75" customHeight="1">
      <c r="A69" s="12" t="s">
        <v>460</v>
      </c>
      <c r="B69" s="13">
        <v>29865</v>
      </c>
      <c r="C69" s="12" t="s">
        <v>509</v>
      </c>
      <c r="D69" s="14">
        <v>25689</v>
      </c>
      <c r="E69" s="12" t="s">
        <v>474</v>
      </c>
      <c r="F69" s="12" t="s">
        <v>471</v>
      </c>
      <c r="G69" s="15">
        <v>2231</v>
      </c>
      <c r="H69" s="16">
        <v>223146</v>
      </c>
    </row>
    <row r="70" spans="1:8" ht="15.75" customHeight="1">
      <c r="A70" s="12" t="s">
        <v>460</v>
      </c>
      <c r="B70" s="13">
        <v>25673</v>
      </c>
      <c r="C70" s="12" t="s">
        <v>523</v>
      </c>
      <c r="D70" s="14">
        <v>22298</v>
      </c>
      <c r="E70" s="12" t="s">
        <v>468</v>
      </c>
      <c r="F70" s="12" t="s">
        <v>463</v>
      </c>
      <c r="G70" s="15">
        <v>2204</v>
      </c>
      <c r="H70" s="16">
        <v>220374</v>
      </c>
    </row>
    <row r="71" spans="1:8" ht="15.75" customHeight="1">
      <c r="A71" s="12" t="s">
        <v>460</v>
      </c>
      <c r="B71" s="13">
        <v>32861</v>
      </c>
      <c r="C71" s="12" t="s">
        <v>526</v>
      </c>
      <c r="D71" s="14">
        <v>25778</v>
      </c>
      <c r="E71" s="12" t="s">
        <v>522</v>
      </c>
      <c r="F71" s="12" t="s">
        <v>527</v>
      </c>
      <c r="G71" s="15">
        <v>2194</v>
      </c>
      <c r="H71" s="16">
        <v>219418</v>
      </c>
    </row>
    <row r="72" spans="1:8" ht="15.75" customHeight="1">
      <c r="A72" s="12" t="s">
        <v>460</v>
      </c>
      <c r="B72" s="13">
        <v>32716</v>
      </c>
      <c r="C72" s="12" t="s">
        <v>517</v>
      </c>
      <c r="D72" s="14">
        <v>125733</v>
      </c>
      <c r="E72" s="12" t="s">
        <v>487</v>
      </c>
      <c r="F72" s="12" t="s">
        <v>488</v>
      </c>
      <c r="G72" s="15">
        <v>2173</v>
      </c>
      <c r="H72" s="16">
        <v>217250</v>
      </c>
    </row>
    <row r="73" spans="1:8" ht="15.75" customHeight="1">
      <c r="A73" s="12" t="s">
        <v>472</v>
      </c>
      <c r="B73" s="13">
        <v>21352</v>
      </c>
      <c r="C73" s="12" t="s">
        <v>467</v>
      </c>
      <c r="D73" s="14">
        <v>24442</v>
      </c>
      <c r="E73" s="12" t="s">
        <v>468</v>
      </c>
      <c r="F73" s="12" t="s">
        <v>463</v>
      </c>
      <c r="G73" s="15">
        <v>2128</v>
      </c>
      <c r="H73" s="16">
        <v>212800</v>
      </c>
    </row>
    <row r="74" spans="1:8" ht="15.75" customHeight="1">
      <c r="A74" s="12" t="s">
        <v>460</v>
      </c>
      <c r="B74" s="13">
        <v>28949</v>
      </c>
      <c r="C74" s="12" t="s">
        <v>502</v>
      </c>
      <c r="D74" s="14">
        <v>140452</v>
      </c>
      <c r="E74" s="12" t="s">
        <v>503</v>
      </c>
      <c r="F74" s="12" t="s">
        <v>466</v>
      </c>
      <c r="G74" s="15">
        <v>2123</v>
      </c>
      <c r="H74" s="16">
        <v>212256</v>
      </c>
    </row>
    <row r="75" spans="1:8" ht="15.75" customHeight="1">
      <c r="A75" s="12" t="s">
        <v>460</v>
      </c>
      <c r="B75" s="13">
        <v>23590</v>
      </c>
      <c r="C75" s="12" t="s">
        <v>528</v>
      </c>
      <c r="D75" s="14">
        <v>127817</v>
      </c>
      <c r="E75" s="12" t="s">
        <v>474</v>
      </c>
      <c r="F75" s="12" t="s">
        <v>471</v>
      </c>
      <c r="G75" s="15">
        <v>2080</v>
      </c>
      <c r="H75" s="16">
        <v>208000</v>
      </c>
    </row>
    <row r="76" spans="1:8" ht="15.75" customHeight="1">
      <c r="A76" s="12" t="s">
        <v>460</v>
      </c>
      <c r="B76" s="13">
        <v>20880</v>
      </c>
      <c r="C76" s="12" t="s">
        <v>498</v>
      </c>
      <c r="D76" s="14">
        <v>21004</v>
      </c>
      <c r="E76" s="12" t="s">
        <v>468</v>
      </c>
      <c r="F76" s="12" t="s">
        <v>463</v>
      </c>
      <c r="G76" s="15">
        <v>2054</v>
      </c>
      <c r="H76" s="16">
        <v>205387</v>
      </c>
    </row>
    <row r="77" spans="1:8" ht="15.75" customHeight="1">
      <c r="A77" s="12" t="s">
        <v>460</v>
      </c>
      <c r="B77" s="13">
        <v>27616</v>
      </c>
      <c r="C77" s="12" t="s">
        <v>529</v>
      </c>
      <c r="D77" s="14">
        <v>20603</v>
      </c>
      <c r="E77" s="12" t="s">
        <v>487</v>
      </c>
      <c r="F77" s="12" t="s">
        <v>488</v>
      </c>
      <c r="G77" s="15">
        <v>2040</v>
      </c>
      <c r="H77" s="16">
        <v>204000</v>
      </c>
    </row>
    <row r="78" spans="1:8" ht="15.75" customHeight="1">
      <c r="A78" s="12" t="s">
        <v>472</v>
      </c>
      <c r="B78" s="13">
        <v>29989</v>
      </c>
      <c r="C78" s="12" t="s">
        <v>530</v>
      </c>
      <c r="D78" s="14">
        <v>20786</v>
      </c>
      <c r="E78" s="12" t="s">
        <v>470</v>
      </c>
      <c r="F78" s="12" t="s">
        <v>471</v>
      </c>
      <c r="G78" s="15">
        <v>2027</v>
      </c>
      <c r="H78" s="16">
        <v>202735</v>
      </c>
    </row>
    <row r="79" spans="1:8" ht="15.75" customHeight="1">
      <c r="A79" s="12" t="s">
        <v>460</v>
      </c>
      <c r="B79" s="13">
        <v>28730</v>
      </c>
      <c r="C79" s="12" t="s">
        <v>531</v>
      </c>
      <c r="D79" s="14">
        <v>20526</v>
      </c>
      <c r="E79" s="12" t="s">
        <v>532</v>
      </c>
      <c r="F79" s="12" t="s">
        <v>488</v>
      </c>
      <c r="G79" s="15">
        <v>1966</v>
      </c>
      <c r="H79" s="16">
        <v>196593</v>
      </c>
    </row>
    <row r="80" spans="1:8" ht="15.75" customHeight="1">
      <c r="A80" s="12" t="s">
        <v>460</v>
      </c>
      <c r="B80" s="13">
        <v>25272</v>
      </c>
      <c r="C80" s="12" t="s">
        <v>533</v>
      </c>
      <c r="D80" s="14">
        <v>93908</v>
      </c>
      <c r="E80" s="12" t="s">
        <v>534</v>
      </c>
      <c r="F80" s="12" t="s">
        <v>488</v>
      </c>
      <c r="G80" s="15">
        <v>1942</v>
      </c>
      <c r="H80" s="16">
        <v>194233</v>
      </c>
    </row>
    <row r="81" spans="1:8" ht="15.75" customHeight="1">
      <c r="A81" s="12" t="s">
        <v>460</v>
      </c>
      <c r="B81" s="13">
        <v>28217</v>
      </c>
      <c r="C81" s="12" t="s">
        <v>535</v>
      </c>
      <c r="D81" s="14">
        <v>20947</v>
      </c>
      <c r="E81" s="12" t="s">
        <v>476</v>
      </c>
      <c r="F81" s="12" t="s">
        <v>471</v>
      </c>
      <c r="G81" s="15">
        <v>1890</v>
      </c>
      <c r="H81" s="16">
        <v>189000</v>
      </c>
    </row>
    <row r="82" spans="1:8" ht="15.75" customHeight="1">
      <c r="A82" s="12" t="s">
        <v>460</v>
      </c>
      <c r="B82" s="13">
        <v>24960</v>
      </c>
      <c r="C82" s="12" t="s">
        <v>496</v>
      </c>
      <c r="D82" s="14">
        <v>20635</v>
      </c>
      <c r="E82" s="12" t="s">
        <v>468</v>
      </c>
      <c r="F82" s="12" t="s">
        <v>463</v>
      </c>
      <c r="G82" s="15">
        <v>1835</v>
      </c>
      <c r="H82" s="16">
        <v>183456</v>
      </c>
    </row>
    <row r="83" spans="1:8" ht="15.75" customHeight="1">
      <c r="A83" s="12" t="s">
        <v>472</v>
      </c>
      <c r="B83" s="13">
        <v>29527</v>
      </c>
      <c r="C83" s="12" t="s">
        <v>536</v>
      </c>
      <c r="D83" s="14">
        <v>22561</v>
      </c>
      <c r="E83" s="12" t="s">
        <v>500</v>
      </c>
      <c r="F83" s="12" t="s">
        <v>463</v>
      </c>
      <c r="G83" s="15">
        <v>1792</v>
      </c>
      <c r="H83" s="16">
        <v>179200</v>
      </c>
    </row>
    <row r="84" spans="1:8" ht="15.75" customHeight="1">
      <c r="A84" s="12" t="s">
        <v>472</v>
      </c>
      <c r="B84" s="13">
        <v>24887</v>
      </c>
      <c r="C84" s="12" t="s">
        <v>508</v>
      </c>
      <c r="D84" s="14">
        <v>21578</v>
      </c>
      <c r="E84" s="12" t="s">
        <v>468</v>
      </c>
      <c r="F84" s="12" t="s">
        <v>463</v>
      </c>
      <c r="G84" s="15">
        <v>1787</v>
      </c>
      <c r="H84" s="16">
        <v>178689</v>
      </c>
    </row>
    <row r="85" spans="1:8" ht="15.75" customHeight="1">
      <c r="A85" s="12" t="s">
        <v>460</v>
      </c>
      <c r="B85" s="13">
        <v>16695</v>
      </c>
      <c r="C85" s="12" t="s">
        <v>502</v>
      </c>
      <c r="D85" s="14">
        <v>22993</v>
      </c>
      <c r="E85" s="12" t="s">
        <v>503</v>
      </c>
      <c r="F85" s="12" t="s">
        <v>466</v>
      </c>
      <c r="G85" s="15">
        <v>1776</v>
      </c>
      <c r="H85" s="16">
        <v>177568</v>
      </c>
    </row>
    <row r="86" spans="1:8" ht="15.75" customHeight="1">
      <c r="A86" s="12" t="s">
        <v>460</v>
      </c>
      <c r="B86" s="13">
        <v>29057</v>
      </c>
      <c r="C86" s="12" t="s">
        <v>509</v>
      </c>
      <c r="D86" s="14">
        <v>25330</v>
      </c>
      <c r="E86" s="12" t="s">
        <v>474</v>
      </c>
      <c r="F86" s="12" t="s">
        <v>471</v>
      </c>
      <c r="G86" s="15">
        <v>1765</v>
      </c>
      <c r="H86" s="16">
        <v>176472</v>
      </c>
    </row>
    <row r="87" spans="1:8" ht="15.75" customHeight="1">
      <c r="A87" s="12" t="s">
        <v>460</v>
      </c>
      <c r="B87" s="13">
        <v>31413</v>
      </c>
      <c r="C87" s="12" t="s">
        <v>537</v>
      </c>
      <c r="D87" s="14">
        <v>123665</v>
      </c>
      <c r="E87" s="12" t="s">
        <v>487</v>
      </c>
      <c r="F87" s="12" t="s">
        <v>488</v>
      </c>
      <c r="G87" s="15">
        <v>1739</v>
      </c>
      <c r="H87" s="16">
        <v>173936</v>
      </c>
    </row>
    <row r="88" spans="1:8" ht="15.75" customHeight="1">
      <c r="A88" s="12" t="s">
        <v>460</v>
      </c>
      <c r="B88" s="13">
        <v>26830</v>
      </c>
      <c r="C88" s="12" t="s">
        <v>478</v>
      </c>
      <c r="D88" s="14">
        <v>23705</v>
      </c>
      <c r="E88" s="12" t="s">
        <v>468</v>
      </c>
      <c r="F88" s="12" t="s">
        <v>463</v>
      </c>
      <c r="G88" s="15">
        <v>1724</v>
      </c>
      <c r="H88" s="16">
        <v>172356</v>
      </c>
    </row>
    <row r="89" spans="1:8" ht="15.75" customHeight="1">
      <c r="A89" s="12" t="s">
        <v>460</v>
      </c>
      <c r="B89" s="13">
        <v>29722</v>
      </c>
      <c r="C89" s="12" t="s">
        <v>538</v>
      </c>
      <c r="D89" s="14">
        <v>21979</v>
      </c>
      <c r="E89" s="12" t="s">
        <v>462</v>
      </c>
      <c r="F89" s="12" t="s">
        <v>463</v>
      </c>
      <c r="G89" s="15">
        <v>1687</v>
      </c>
      <c r="H89" s="16">
        <v>168665</v>
      </c>
    </row>
    <row r="90" spans="1:8" ht="15.75" customHeight="1">
      <c r="A90" s="12" t="s">
        <v>460</v>
      </c>
      <c r="B90" s="13">
        <v>31949</v>
      </c>
      <c r="C90" s="12" t="s">
        <v>496</v>
      </c>
      <c r="D90" s="14">
        <v>26269</v>
      </c>
      <c r="E90" s="12" t="s">
        <v>468</v>
      </c>
      <c r="F90" s="12" t="s">
        <v>463</v>
      </c>
      <c r="G90" s="15">
        <v>1675</v>
      </c>
      <c r="H90" s="16">
        <v>167500</v>
      </c>
    </row>
    <row r="91" spans="1:8" ht="15.75" customHeight="1">
      <c r="A91" s="12" t="s">
        <v>460</v>
      </c>
      <c r="B91" s="13">
        <v>28270</v>
      </c>
      <c r="C91" s="12" t="s">
        <v>539</v>
      </c>
      <c r="D91" s="14">
        <v>20463</v>
      </c>
      <c r="E91" s="12" t="s">
        <v>470</v>
      </c>
      <c r="F91" s="12" t="s">
        <v>471</v>
      </c>
      <c r="G91" s="15">
        <v>1671</v>
      </c>
      <c r="H91" s="16">
        <v>167090</v>
      </c>
    </row>
    <row r="92" spans="1:8" ht="15.75" customHeight="1">
      <c r="A92" s="12" t="s">
        <v>460</v>
      </c>
      <c r="B92" s="13">
        <v>20009</v>
      </c>
      <c r="C92" s="12" t="s">
        <v>528</v>
      </c>
      <c r="D92" s="14">
        <v>25285</v>
      </c>
      <c r="E92" s="12" t="s">
        <v>474</v>
      </c>
      <c r="F92" s="12" t="s">
        <v>471</v>
      </c>
      <c r="G92" s="15">
        <v>1663</v>
      </c>
      <c r="H92" s="16">
        <v>166347</v>
      </c>
    </row>
    <row r="93" spans="1:8" ht="15.75" customHeight="1">
      <c r="A93" s="12" t="s">
        <v>460</v>
      </c>
      <c r="B93" s="13">
        <v>32663</v>
      </c>
      <c r="C93" s="12" t="s">
        <v>540</v>
      </c>
      <c r="D93" s="14">
        <v>21707</v>
      </c>
      <c r="E93" s="12" t="s">
        <v>483</v>
      </c>
      <c r="F93" s="12" t="s">
        <v>463</v>
      </c>
      <c r="G93" s="15">
        <v>1655</v>
      </c>
      <c r="H93" s="16">
        <v>165540</v>
      </c>
    </row>
    <row r="94" spans="1:8" ht="15.75" customHeight="1">
      <c r="A94" s="12" t="s">
        <v>460</v>
      </c>
      <c r="B94" s="13">
        <v>28635</v>
      </c>
      <c r="C94" s="12" t="s">
        <v>541</v>
      </c>
      <c r="D94" s="14">
        <v>21223</v>
      </c>
      <c r="E94" s="12" t="s">
        <v>462</v>
      </c>
      <c r="F94" s="12" t="s">
        <v>463</v>
      </c>
      <c r="G94" s="15">
        <v>1652</v>
      </c>
      <c r="H94" s="16">
        <v>165200</v>
      </c>
    </row>
    <row r="95" spans="1:8" ht="15.75" customHeight="1">
      <c r="A95" s="12" t="s">
        <v>460</v>
      </c>
      <c r="B95" s="13">
        <v>27865</v>
      </c>
      <c r="C95" s="12" t="s">
        <v>542</v>
      </c>
      <c r="D95" s="14">
        <v>23980</v>
      </c>
      <c r="E95" s="12" t="s">
        <v>476</v>
      </c>
      <c r="F95" s="12" t="s">
        <v>471</v>
      </c>
      <c r="G95" s="15">
        <v>1650</v>
      </c>
      <c r="H95" s="16">
        <v>165000</v>
      </c>
    </row>
    <row r="96" spans="1:8" ht="15.75" customHeight="1">
      <c r="A96" s="12" t="s">
        <v>460</v>
      </c>
      <c r="B96" s="13">
        <v>33</v>
      </c>
      <c r="C96" s="12" t="s">
        <v>543</v>
      </c>
      <c r="D96" s="14">
        <v>23131</v>
      </c>
      <c r="E96" s="12" t="s">
        <v>476</v>
      </c>
      <c r="F96" s="12" t="s">
        <v>471</v>
      </c>
      <c r="G96" s="15">
        <v>1650</v>
      </c>
      <c r="H96" s="16">
        <v>165000</v>
      </c>
    </row>
    <row r="97" spans="1:8" ht="15.75" customHeight="1">
      <c r="A97" s="12" t="s">
        <v>460</v>
      </c>
      <c r="B97" s="13">
        <v>31158</v>
      </c>
      <c r="C97" s="12" t="s">
        <v>477</v>
      </c>
      <c r="D97" s="14">
        <v>21897</v>
      </c>
      <c r="E97" s="12" t="s">
        <v>462</v>
      </c>
      <c r="F97" s="12" t="s">
        <v>463</v>
      </c>
      <c r="G97" s="15">
        <v>1612</v>
      </c>
      <c r="H97" s="16">
        <v>161240</v>
      </c>
    </row>
    <row r="98" spans="1:8" ht="15.75" customHeight="1">
      <c r="A98" s="12" t="s">
        <v>460</v>
      </c>
      <c r="B98" s="13">
        <v>32102</v>
      </c>
      <c r="C98" s="12" t="s">
        <v>544</v>
      </c>
      <c r="D98" s="14">
        <v>20630</v>
      </c>
      <c r="E98" s="12" t="s">
        <v>500</v>
      </c>
      <c r="F98" s="12" t="s">
        <v>463</v>
      </c>
      <c r="G98" s="15">
        <v>1595</v>
      </c>
      <c r="H98" s="16">
        <v>159516</v>
      </c>
    </row>
    <row r="99" spans="1:8" ht="15.75" customHeight="1">
      <c r="A99" s="12" t="s">
        <v>460</v>
      </c>
      <c r="B99" s="13">
        <v>33879</v>
      </c>
      <c r="C99" s="12" t="s">
        <v>545</v>
      </c>
      <c r="D99" s="14">
        <v>22557</v>
      </c>
      <c r="E99" s="12" t="s">
        <v>474</v>
      </c>
      <c r="F99" s="12" t="s">
        <v>471</v>
      </c>
      <c r="G99" s="15">
        <v>1564</v>
      </c>
      <c r="H99" s="16">
        <v>156404</v>
      </c>
    </row>
    <row r="100" spans="1:8" ht="15.75" customHeight="1">
      <c r="A100" s="12" t="s">
        <v>460</v>
      </c>
      <c r="B100" s="13">
        <v>26765</v>
      </c>
      <c r="C100" s="12" t="s">
        <v>496</v>
      </c>
      <c r="D100" s="14">
        <v>20578</v>
      </c>
      <c r="E100" s="12" t="s">
        <v>468</v>
      </c>
      <c r="F100" s="12" t="s">
        <v>463</v>
      </c>
      <c r="G100" s="15">
        <v>1514</v>
      </c>
      <c r="H100" s="16">
        <v>151392</v>
      </c>
    </row>
    <row r="101" spans="1:8" ht="15.75" customHeight="1">
      <c r="A101" s="12" t="s">
        <v>460</v>
      </c>
      <c r="B101" s="13">
        <v>32270</v>
      </c>
      <c r="C101" s="12" t="s">
        <v>496</v>
      </c>
      <c r="D101" s="14">
        <v>130203</v>
      </c>
      <c r="E101" s="12" t="s">
        <v>468</v>
      </c>
      <c r="F101" s="12" t="s">
        <v>463</v>
      </c>
      <c r="G101" s="15">
        <v>1492</v>
      </c>
      <c r="H101" s="16">
        <v>149200</v>
      </c>
    </row>
    <row r="102" spans="1:8" ht="15.75" customHeight="1">
      <c r="A102" s="12" t="s">
        <v>460</v>
      </c>
      <c r="B102" s="13">
        <v>20663</v>
      </c>
      <c r="C102" s="12" t="s">
        <v>496</v>
      </c>
      <c r="D102" s="14">
        <v>22206</v>
      </c>
      <c r="E102" s="12" t="s">
        <v>468</v>
      </c>
      <c r="F102" s="12" t="s">
        <v>463</v>
      </c>
      <c r="G102" s="15">
        <v>1474</v>
      </c>
      <c r="H102" s="16">
        <v>147350</v>
      </c>
    </row>
    <row r="103" spans="1:8" ht="15.75" customHeight="1">
      <c r="A103" s="12" t="s">
        <v>460</v>
      </c>
      <c r="B103" s="13">
        <v>26638</v>
      </c>
      <c r="C103" s="12" t="s">
        <v>510</v>
      </c>
      <c r="D103" s="14">
        <v>21388</v>
      </c>
      <c r="E103" s="12" t="s">
        <v>462</v>
      </c>
      <c r="F103" s="12" t="s">
        <v>463</v>
      </c>
      <c r="G103" s="15">
        <v>1456</v>
      </c>
      <c r="H103" s="16">
        <v>145600</v>
      </c>
    </row>
    <row r="104" spans="1:8" ht="15.75" customHeight="1">
      <c r="A104" s="12" t="s">
        <v>460</v>
      </c>
      <c r="B104" s="13">
        <v>22842</v>
      </c>
      <c r="C104" s="12" t="s">
        <v>546</v>
      </c>
      <c r="D104" s="14">
        <v>20492</v>
      </c>
      <c r="E104" s="12" t="s">
        <v>476</v>
      </c>
      <c r="F104" s="12" t="s">
        <v>471</v>
      </c>
      <c r="G104" s="15">
        <v>1446</v>
      </c>
      <c r="H104" s="16">
        <v>144600</v>
      </c>
    </row>
    <row r="105" spans="1:8" ht="15.75" customHeight="1">
      <c r="A105" s="12" t="s">
        <v>460</v>
      </c>
      <c r="B105" s="13">
        <v>22811</v>
      </c>
      <c r="C105" s="12" t="s">
        <v>521</v>
      </c>
      <c r="D105" s="14">
        <v>21625</v>
      </c>
      <c r="E105" s="12" t="s">
        <v>522</v>
      </c>
      <c r="F105" s="12" t="s">
        <v>471</v>
      </c>
      <c r="G105" s="15">
        <v>1438</v>
      </c>
      <c r="H105" s="16">
        <v>143814</v>
      </c>
    </row>
    <row r="106" spans="1:8" ht="15.75" customHeight="1">
      <c r="A106" s="12" t="s">
        <v>460</v>
      </c>
      <c r="B106" s="13">
        <v>22818</v>
      </c>
      <c r="C106" s="12" t="s">
        <v>528</v>
      </c>
      <c r="D106" s="14">
        <v>27310</v>
      </c>
      <c r="E106" s="12" t="s">
        <v>474</v>
      </c>
      <c r="F106" s="12" t="s">
        <v>471</v>
      </c>
      <c r="G106" s="15">
        <v>1438</v>
      </c>
      <c r="H106" s="16">
        <v>143770</v>
      </c>
    </row>
    <row r="107" spans="1:8" ht="15.75" customHeight="1">
      <c r="A107" s="12" t="s">
        <v>460</v>
      </c>
      <c r="B107" s="13">
        <v>32625</v>
      </c>
      <c r="C107" s="12" t="s">
        <v>467</v>
      </c>
      <c r="D107" s="14">
        <v>20913</v>
      </c>
      <c r="E107" s="12" t="s">
        <v>468</v>
      </c>
      <c r="F107" s="12" t="s">
        <v>463</v>
      </c>
      <c r="G107" s="15">
        <v>1434</v>
      </c>
      <c r="H107" s="16">
        <v>143376</v>
      </c>
    </row>
    <row r="108" spans="1:8" ht="15.75" customHeight="1">
      <c r="A108" s="12" t="s">
        <v>460</v>
      </c>
      <c r="B108" s="13">
        <v>29500</v>
      </c>
      <c r="C108" s="12" t="s">
        <v>547</v>
      </c>
      <c r="D108" s="14">
        <v>32475</v>
      </c>
      <c r="E108" s="12" t="s">
        <v>522</v>
      </c>
      <c r="F108" s="12" t="s">
        <v>527</v>
      </c>
      <c r="G108" s="15">
        <v>1430</v>
      </c>
      <c r="H108" s="16">
        <v>143040</v>
      </c>
    </row>
    <row r="109" spans="1:8" ht="15.75" customHeight="1">
      <c r="A109" s="12" t="s">
        <v>460</v>
      </c>
      <c r="B109" s="13">
        <v>25772</v>
      </c>
      <c r="C109" s="12" t="s">
        <v>497</v>
      </c>
      <c r="D109" s="14">
        <v>27407</v>
      </c>
      <c r="E109" s="12" t="s">
        <v>468</v>
      </c>
      <c r="F109" s="12" t="s">
        <v>463</v>
      </c>
      <c r="G109" s="15">
        <v>1416</v>
      </c>
      <c r="H109" s="16">
        <v>141570</v>
      </c>
    </row>
    <row r="110" spans="1:8" ht="15.75" customHeight="1">
      <c r="A110" s="12" t="s">
        <v>460</v>
      </c>
      <c r="B110" s="13">
        <v>30543</v>
      </c>
      <c r="C110" s="12" t="s">
        <v>508</v>
      </c>
      <c r="D110" s="14">
        <v>21315</v>
      </c>
      <c r="E110" s="12" t="s">
        <v>468</v>
      </c>
      <c r="F110" s="12" t="s">
        <v>463</v>
      </c>
      <c r="G110" s="15">
        <v>1400</v>
      </c>
      <c r="H110" s="16">
        <v>140000</v>
      </c>
    </row>
    <row r="111" spans="1:8" ht="15.75" customHeight="1">
      <c r="A111" s="12" t="s">
        <v>460</v>
      </c>
      <c r="B111" s="13">
        <v>23657</v>
      </c>
      <c r="C111" s="12" t="s">
        <v>548</v>
      </c>
      <c r="D111" s="14">
        <v>20570</v>
      </c>
      <c r="E111" s="12" t="s">
        <v>462</v>
      </c>
      <c r="F111" s="12" t="s">
        <v>463</v>
      </c>
      <c r="G111" s="15">
        <v>1397</v>
      </c>
      <c r="H111" s="16">
        <v>139740</v>
      </c>
    </row>
    <row r="112" spans="1:8" ht="15.75" customHeight="1">
      <c r="A112" s="12" t="s">
        <v>460</v>
      </c>
      <c r="B112" s="13">
        <v>23165</v>
      </c>
      <c r="C112" s="12" t="s">
        <v>508</v>
      </c>
      <c r="D112" s="14">
        <v>20563</v>
      </c>
      <c r="E112" s="12" t="s">
        <v>468</v>
      </c>
      <c r="F112" s="12" t="s">
        <v>463</v>
      </c>
      <c r="G112" s="15">
        <v>1389</v>
      </c>
      <c r="H112" s="16">
        <v>138886</v>
      </c>
    </row>
    <row r="113" spans="1:8" ht="15.75" customHeight="1">
      <c r="A113" s="12" t="s">
        <v>460</v>
      </c>
      <c r="B113" s="13">
        <v>30803</v>
      </c>
      <c r="C113" s="12" t="s">
        <v>549</v>
      </c>
      <c r="D113" s="14">
        <v>33701</v>
      </c>
      <c r="E113" s="12" t="s">
        <v>487</v>
      </c>
      <c r="F113" s="12" t="s">
        <v>527</v>
      </c>
      <c r="G113" s="15">
        <v>1386</v>
      </c>
      <c r="H113" s="16">
        <v>138556</v>
      </c>
    </row>
    <row r="114" spans="1:8" ht="15.75" customHeight="1">
      <c r="A114" s="12" t="s">
        <v>472</v>
      </c>
      <c r="B114" s="13">
        <v>29662</v>
      </c>
      <c r="C114" s="12" t="s">
        <v>508</v>
      </c>
      <c r="D114" s="14">
        <v>20893</v>
      </c>
      <c r="E114" s="12" t="s">
        <v>468</v>
      </c>
      <c r="F114" s="12" t="s">
        <v>463</v>
      </c>
      <c r="G114" s="15">
        <v>1379</v>
      </c>
      <c r="H114" s="16">
        <v>137860</v>
      </c>
    </row>
    <row r="115" spans="1:8" ht="15.75" customHeight="1">
      <c r="A115" s="12" t="s">
        <v>460</v>
      </c>
      <c r="B115" s="13">
        <v>30941</v>
      </c>
      <c r="C115" s="12" t="s">
        <v>475</v>
      </c>
      <c r="D115" s="14">
        <v>123827</v>
      </c>
      <c r="E115" s="12" t="s">
        <v>476</v>
      </c>
      <c r="F115" s="12" t="s">
        <v>471</v>
      </c>
      <c r="G115" s="15">
        <v>1377</v>
      </c>
      <c r="H115" s="16">
        <v>137747</v>
      </c>
    </row>
    <row r="116" spans="1:8" ht="15.75" customHeight="1">
      <c r="A116" s="12" t="s">
        <v>460</v>
      </c>
      <c r="B116" s="13">
        <v>28350</v>
      </c>
      <c r="C116" s="12" t="s">
        <v>550</v>
      </c>
      <c r="D116" s="14">
        <v>22349</v>
      </c>
      <c r="E116" s="12" t="s">
        <v>532</v>
      </c>
      <c r="F116" s="12" t="s">
        <v>488</v>
      </c>
      <c r="G116" s="15">
        <v>1339</v>
      </c>
      <c r="H116" s="16">
        <v>133864</v>
      </c>
    </row>
    <row r="117" spans="1:8" ht="15.75" customHeight="1">
      <c r="A117" s="12" t="s">
        <v>460</v>
      </c>
      <c r="B117" s="13">
        <v>26912</v>
      </c>
      <c r="C117" s="12" t="s">
        <v>489</v>
      </c>
      <c r="D117" s="14">
        <v>134219</v>
      </c>
      <c r="E117" s="12" t="s">
        <v>468</v>
      </c>
      <c r="F117" s="12" t="s">
        <v>463</v>
      </c>
      <c r="G117" s="15">
        <v>1333</v>
      </c>
      <c r="H117" s="16">
        <v>133300</v>
      </c>
    </row>
    <row r="118" spans="1:8" ht="15.75" customHeight="1">
      <c r="A118" s="12" t="s">
        <v>460</v>
      </c>
      <c r="B118" s="13">
        <v>24210</v>
      </c>
      <c r="C118" s="12" t="s">
        <v>496</v>
      </c>
      <c r="D118" s="14">
        <v>20800</v>
      </c>
      <c r="E118" s="12" t="s">
        <v>468</v>
      </c>
      <c r="F118" s="12" t="s">
        <v>463</v>
      </c>
      <c r="G118" s="15">
        <v>1323</v>
      </c>
      <c r="H118" s="16">
        <v>132345</v>
      </c>
    </row>
    <row r="119" spans="1:8" ht="15.75" customHeight="1">
      <c r="A119" s="12" t="s">
        <v>460</v>
      </c>
      <c r="B119" s="13">
        <v>26358</v>
      </c>
      <c r="C119" s="12" t="s">
        <v>551</v>
      </c>
      <c r="D119" s="14">
        <v>133051</v>
      </c>
      <c r="E119" s="12" t="s">
        <v>487</v>
      </c>
      <c r="F119" s="12" t="s">
        <v>488</v>
      </c>
      <c r="G119" s="15">
        <v>1320</v>
      </c>
      <c r="H119" s="16">
        <v>132000</v>
      </c>
    </row>
    <row r="120" spans="1:8" ht="15.75" customHeight="1">
      <c r="A120" s="12" t="s">
        <v>460</v>
      </c>
      <c r="B120" s="13">
        <v>23500</v>
      </c>
      <c r="C120" s="12" t="s">
        <v>473</v>
      </c>
      <c r="D120" s="14">
        <v>24629</v>
      </c>
      <c r="E120" s="12" t="s">
        <v>474</v>
      </c>
      <c r="F120" s="12" t="s">
        <v>471</v>
      </c>
      <c r="G120" s="15">
        <v>1297</v>
      </c>
      <c r="H120" s="16">
        <v>129708</v>
      </c>
    </row>
    <row r="121" spans="1:8" ht="15.75" customHeight="1">
      <c r="A121" s="12" t="s">
        <v>460</v>
      </c>
      <c r="B121" s="13">
        <v>30819</v>
      </c>
      <c r="C121" s="12" t="s">
        <v>498</v>
      </c>
      <c r="D121" s="14">
        <v>20528</v>
      </c>
      <c r="E121" s="12" t="s">
        <v>468</v>
      </c>
      <c r="F121" s="12" t="s">
        <v>463</v>
      </c>
      <c r="G121" s="15">
        <v>1290</v>
      </c>
      <c r="H121" s="16">
        <v>128968</v>
      </c>
    </row>
    <row r="122" spans="1:8" ht="15.75" customHeight="1">
      <c r="A122" s="12" t="s">
        <v>460</v>
      </c>
      <c r="B122" s="13">
        <v>26069</v>
      </c>
      <c r="C122" s="12" t="s">
        <v>521</v>
      </c>
      <c r="D122" s="14">
        <v>21620</v>
      </c>
      <c r="E122" s="12" t="s">
        <v>522</v>
      </c>
      <c r="F122" s="12" t="s">
        <v>471</v>
      </c>
      <c r="G122" s="15">
        <v>1274</v>
      </c>
      <c r="H122" s="16">
        <v>127367</v>
      </c>
    </row>
    <row r="123" spans="1:8" ht="15.75" customHeight="1">
      <c r="A123" s="12" t="s">
        <v>460</v>
      </c>
      <c r="B123" s="13">
        <v>23480</v>
      </c>
      <c r="C123" s="12" t="s">
        <v>496</v>
      </c>
      <c r="D123" s="14">
        <v>20879</v>
      </c>
      <c r="E123" s="12" t="s">
        <v>468</v>
      </c>
      <c r="F123" s="12" t="s">
        <v>463</v>
      </c>
      <c r="G123" s="15">
        <v>1259</v>
      </c>
      <c r="H123" s="16">
        <v>125895</v>
      </c>
    </row>
    <row r="124" spans="1:8" ht="15.75" customHeight="1">
      <c r="A124" s="12" t="s">
        <v>460</v>
      </c>
      <c r="B124" s="13">
        <v>29792</v>
      </c>
      <c r="C124" s="12" t="s">
        <v>552</v>
      </c>
      <c r="D124" s="14">
        <v>27533</v>
      </c>
      <c r="E124" s="12" t="s">
        <v>503</v>
      </c>
      <c r="F124" s="12" t="s">
        <v>466</v>
      </c>
      <c r="G124" s="15">
        <v>1251</v>
      </c>
      <c r="H124" s="16">
        <v>125139</v>
      </c>
    </row>
    <row r="125" spans="1:8" ht="15.75" customHeight="1">
      <c r="A125" s="12" t="s">
        <v>472</v>
      </c>
      <c r="B125" s="13">
        <v>30784</v>
      </c>
      <c r="C125" s="12" t="s">
        <v>553</v>
      </c>
      <c r="D125" s="14">
        <v>133794</v>
      </c>
      <c r="E125" s="12" t="s">
        <v>474</v>
      </c>
      <c r="F125" s="12" t="s">
        <v>471</v>
      </c>
      <c r="G125" s="15">
        <v>1250</v>
      </c>
      <c r="H125" s="16">
        <v>125000</v>
      </c>
    </row>
    <row r="126" spans="1:8" ht="15.75" customHeight="1">
      <c r="A126" s="12" t="s">
        <v>472</v>
      </c>
      <c r="B126" s="13">
        <v>25884</v>
      </c>
      <c r="C126" s="12" t="s">
        <v>494</v>
      </c>
      <c r="D126" s="14">
        <v>140822</v>
      </c>
      <c r="E126" s="12" t="s">
        <v>483</v>
      </c>
      <c r="F126" s="12" t="s">
        <v>463</v>
      </c>
      <c r="G126" s="15">
        <v>1245</v>
      </c>
      <c r="H126" s="16">
        <v>124465</v>
      </c>
    </row>
    <row r="127" spans="1:8" ht="15.75" customHeight="1">
      <c r="A127" s="12" t="s">
        <v>460</v>
      </c>
      <c r="B127" s="13">
        <v>32143</v>
      </c>
      <c r="C127" s="12" t="s">
        <v>554</v>
      </c>
      <c r="D127" s="14">
        <v>23197</v>
      </c>
      <c r="E127" s="12" t="s">
        <v>503</v>
      </c>
      <c r="F127" s="12" t="s">
        <v>466</v>
      </c>
      <c r="G127" s="15">
        <v>1240</v>
      </c>
      <c r="H127" s="16">
        <v>124000</v>
      </c>
    </row>
    <row r="128" spans="1:8" ht="15.75" customHeight="1">
      <c r="A128" s="12" t="s">
        <v>472</v>
      </c>
      <c r="B128" s="13">
        <v>31845</v>
      </c>
      <c r="C128" s="12" t="s">
        <v>555</v>
      </c>
      <c r="D128" s="14">
        <v>21202</v>
      </c>
      <c r="E128" s="12" t="s">
        <v>503</v>
      </c>
      <c r="F128" s="12" t="s">
        <v>466</v>
      </c>
      <c r="G128" s="15">
        <v>1240</v>
      </c>
      <c r="H128" s="16">
        <v>123970</v>
      </c>
    </row>
    <row r="129" spans="1:8" ht="15.75" customHeight="1">
      <c r="A129" s="12" t="s">
        <v>460</v>
      </c>
      <c r="B129" s="13">
        <v>30274</v>
      </c>
      <c r="C129" s="12" t="s">
        <v>556</v>
      </c>
      <c r="D129" s="14">
        <v>21374</v>
      </c>
      <c r="E129" s="12" t="s">
        <v>522</v>
      </c>
      <c r="F129" s="12" t="s">
        <v>527</v>
      </c>
      <c r="G129" s="15">
        <v>1224</v>
      </c>
      <c r="H129" s="16">
        <v>122360</v>
      </c>
    </row>
    <row r="130" spans="1:8" ht="15.75" customHeight="1">
      <c r="A130" s="12" t="s">
        <v>460</v>
      </c>
      <c r="B130" s="13">
        <v>29211</v>
      </c>
      <c r="C130" s="12" t="s">
        <v>497</v>
      </c>
      <c r="D130" s="14">
        <v>23022</v>
      </c>
      <c r="E130" s="12" t="s">
        <v>468</v>
      </c>
      <c r="F130" s="12" t="s">
        <v>463</v>
      </c>
      <c r="G130" s="15">
        <v>1221</v>
      </c>
      <c r="H130" s="16">
        <v>122112</v>
      </c>
    </row>
    <row r="131" spans="1:8" ht="15.75" customHeight="1">
      <c r="A131" s="12" t="s">
        <v>460</v>
      </c>
      <c r="B131" s="13">
        <v>30956</v>
      </c>
      <c r="C131" s="12" t="s">
        <v>484</v>
      </c>
      <c r="D131" s="14">
        <v>126990</v>
      </c>
      <c r="E131" s="12" t="s">
        <v>485</v>
      </c>
      <c r="F131" s="12" t="s">
        <v>466</v>
      </c>
      <c r="G131" s="15">
        <v>1218</v>
      </c>
      <c r="H131" s="16">
        <v>121800</v>
      </c>
    </row>
    <row r="132" spans="1:8" ht="15.75" customHeight="1">
      <c r="A132" s="12" t="s">
        <v>460</v>
      </c>
      <c r="B132" s="13">
        <v>23746</v>
      </c>
      <c r="C132" s="12" t="s">
        <v>557</v>
      </c>
      <c r="D132" s="14">
        <v>38732</v>
      </c>
      <c r="E132" s="12" t="s">
        <v>474</v>
      </c>
      <c r="F132" s="12" t="s">
        <v>471</v>
      </c>
      <c r="G132" s="15">
        <v>1215</v>
      </c>
      <c r="H132" s="16">
        <v>121481</v>
      </c>
    </row>
    <row r="133" spans="1:8" ht="15.75" customHeight="1">
      <c r="A133" s="12" t="s">
        <v>460</v>
      </c>
      <c r="B133" s="13">
        <v>24772</v>
      </c>
      <c r="C133" s="12" t="s">
        <v>496</v>
      </c>
      <c r="D133" s="14">
        <v>141756</v>
      </c>
      <c r="E133" s="12" t="s">
        <v>468</v>
      </c>
      <c r="F133" s="12" t="s">
        <v>463</v>
      </c>
      <c r="G133" s="15">
        <v>1200</v>
      </c>
      <c r="H133" s="16">
        <v>120000</v>
      </c>
    </row>
    <row r="134" spans="1:8" ht="15.75" customHeight="1">
      <c r="A134" s="12" t="s">
        <v>460</v>
      </c>
      <c r="B134" s="13">
        <v>24308</v>
      </c>
      <c r="C134" s="12" t="s">
        <v>489</v>
      </c>
      <c r="D134" s="14">
        <v>50460</v>
      </c>
      <c r="E134" s="12" t="s">
        <v>468</v>
      </c>
      <c r="F134" s="12" t="s">
        <v>463</v>
      </c>
      <c r="G134" s="15">
        <v>1197</v>
      </c>
      <c r="H134" s="16">
        <v>119700</v>
      </c>
    </row>
    <row r="135" spans="1:8" ht="15.75" customHeight="1">
      <c r="A135" s="12" t="s">
        <v>460</v>
      </c>
      <c r="B135" s="13">
        <v>24474</v>
      </c>
      <c r="C135" s="12" t="s">
        <v>558</v>
      </c>
      <c r="D135" s="14">
        <v>22394</v>
      </c>
      <c r="E135" s="12" t="s">
        <v>559</v>
      </c>
      <c r="F135" s="12" t="s">
        <v>466</v>
      </c>
      <c r="G135" s="15">
        <v>1197</v>
      </c>
      <c r="H135" s="16">
        <v>119700</v>
      </c>
    </row>
    <row r="136" spans="1:8" ht="15.75" customHeight="1">
      <c r="A136" s="12" t="s">
        <v>460</v>
      </c>
      <c r="B136" s="13">
        <v>19941</v>
      </c>
      <c r="C136" s="12" t="s">
        <v>505</v>
      </c>
      <c r="D136" s="14">
        <v>32590</v>
      </c>
      <c r="E136" s="12" t="s">
        <v>483</v>
      </c>
      <c r="F136" s="12" t="s">
        <v>463</v>
      </c>
      <c r="G136" s="15">
        <v>1157</v>
      </c>
      <c r="H136" s="16">
        <v>115668</v>
      </c>
    </row>
    <row r="137" spans="1:8" ht="15.75" customHeight="1">
      <c r="A137" s="12" t="s">
        <v>460</v>
      </c>
      <c r="B137" s="13">
        <v>28774</v>
      </c>
      <c r="C137" s="12" t="s">
        <v>497</v>
      </c>
      <c r="D137" s="14">
        <v>128548</v>
      </c>
      <c r="E137" s="12" t="s">
        <v>468</v>
      </c>
      <c r="F137" s="12" t="s">
        <v>463</v>
      </c>
      <c r="G137" s="15">
        <v>1152</v>
      </c>
      <c r="H137" s="16">
        <v>115180</v>
      </c>
    </row>
    <row r="138" spans="1:8" ht="15.75" customHeight="1">
      <c r="A138" s="12" t="s">
        <v>460</v>
      </c>
      <c r="B138" s="13">
        <v>32600</v>
      </c>
      <c r="C138" s="12" t="s">
        <v>508</v>
      </c>
      <c r="D138" s="14">
        <v>127152</v>
      </c>
      <c r="E138" s="12" t="s">
        <v>468</v>
      </c>
      <c r="F138" s="12" t="s">
        <v>463</v>
      </c>
      <c r="G138" s="15">
        <v>1133</v>
      </c>
      <c r="H138" s="16">
        <v>113346</v>
      </c>
    </row>
    <row r="139" spans="1:8" ht="15.75" customHeight="1">
      <c r="A139" s="12" t="s">
        <v>472</v>
      </c>
      <c r="B139" s="13">
        <v>27186</v>
      </c>
      <c r="C139" s="12" t="s">
        <v>473</v>
      </c>
      <c r="D139" s="14">
        <v>23699</v>
      </c>
      <c r="E139" s="12" t="s">
        <v>474</v>
      </c>
      <c r="F139" s="12" t="s">
        <v>471</v>
      </c>
      <c r="G139" s="15">
        <v>1119</v>
      </c>
      <c r="H139" s="16">
        <v>111890</v>
      </c>
    </row>
    <row r="140" spans="1:8" ht="15.75" customHeight="1">
      <c r="A140" s="12" t="s">
        <v>460</v>
      </c>
      <c r="B140" s="13">
        <v>27765</v>
      </c>
      <c r="C140" s="12" t="s">
        <v>546</v>
      </c>
      <c r="D140" s="14">
        <v>129289</v>
      </c>
      <c r="E140" s="12" t="s">
        <v>476</v>
      </c>
      <c r="F140" s="12" t="s">
        <v>471</v>
      </c>
      <c r="G140" s="15">
        <v>1112</v>
      </c>
      <c r="H140" s="16">
        <v>111180</v>
      </c>
    </row>
    <row r="141" spans="1:8" ht="15.75" customHeight="1">
      <c r="A141" s="12" t="s">
        <v>472</v>
      </c>
      <c r="B141" s="13">
        <v>29458</v>
      </c>
      <c r="C141" s="12" t="s">
        <v>478</v>
      </c>
      <c r="D141" s="14">
        <v>21920</v>
      </c>
      <c r="E141" s="12" t="s">
        <v>468</v>
      </c>
      <c r="F141" s="12" t="s">
        <v>463</v>
      </c>
      <c r="G141" s="15">
        <v>1109</v>
      </c>
      <c r="H141" s="16">
        <v>110920</v>
      </c>
    </row>
    <row r="142" spans="1:8" ht="15.75" customHeight="1">
      <c r="A142" s="12" t="s">
        <v>460</v>
      </c>
      <c r="B142" s="13">
        <v>22923</v>
      </c>
      <c r="C142" s="12" t="s">
        <v>560</v>
      </c>
      <c r="D142" s="14">
        <v>133475</v>
      </c>
      <c r="E142" s="12" t="s">
        <v>534</v>
      </c>
      <c r="F142" s="12" t="s">
        <v>488</v>
      </c>
      <c r="G142" s="15">
        <v>1100</v>
      </c>
      <c r="H142" s="16">
        <v>110000</v>
      </c>
    </row>
    <row r="143" spans="1:8" ht="15.75" customHeight="1">
      <c r="A143" s="12" t="s">
        <v>460</v>
      </c>
      <c r="B143" s="13">
        <v>31981</v>
      </c>
      <c r="C143" s="12" t="s">
        <v>496</v>
      </c>
      <c r="D143" s="14">
        <v>24744</v>
      </c>
      <c r="E143" s="12" t="s">
        <v>468</v>
      </c>
      <c r="F143" s="12" t="s">
        <v>463</v>
      </c>
      <c r="G143" s="15">
        <v>1088</v>
      </c>
      <c r="H143" s="16">
        <v>108801</v>
      </c>
    </row>
    <row r="144" spans="1:8" ht="15.75" customHeight="1">
      <c r="A144" s="12" t="s">
        <v>460</v>
      </c>
      <c r="B144" s="13">
        <v>32936</v>
      </c>
      <c r="C144" s="12" t="s">
        <v>537</v>
      </c>
      <c r="D144" s="14">
        <v>128012</v>
      </c>
      <c r="E144" s="12" t="s">
        <v>487</v>
      </c>
      <c r="F144" s="12" t="s">
        <v>488</v>
      </c>
      <c r="G144" s="15">
        <v>1085</v>
      </c>
      <c r="H144" s="16">
        <v>108480</v>
      </c>
    </row>
    <row r="145" spans="1:8" ht="15.75" customHeight="1">
      <c r="A145" s="12" t="s">
        <v>460</v>
      </c>
      <c r="B145" s="13">
        <v>30134</v>
      </c>
      <c r="C145" s="12" t="s">
        <v>496</v>
      </c>
      <c r="D145" s="14">
        <v>22465</v>
      </c>
      <c r="E145" s="12" t="s">
        <v>468</v>
      </c>
      <c r="F145" s="12" t="s">
        <v>463</v>
      </c>
      <c r="G145" s="15">
        <v>1084</v>
      </c>
      <c r="H145" s="16">
        <v>108375</v>
      </c>
    </row>
    <row r="146" spans="1:8" ht="15.75" customHeight="1">
      <c r="A146" s="12" t="s">
        <v>460</v>
      </c>
      <c r="B146" s="13">
        <v>23691</v>
      </c>
      <c r="C146" s="12" t="s">
        <v>561</v>
      </c>
      <c r="D146" s="14">
        <v>131866</v>
      </c>
      <c r="E146" s="12" t="s">
        <v>483</v>
      </c>
      <c r="F146" s="12" t="s">
        <v>463</v>
      </c>
      <c r="G146" s="15">
        <v>1080</v>
      </c>
      <c r="H146" s="16">
        <v>107950</v>
      </c>
    </row>
    <row r="147" spans="1:8" ht="15.75" customHeight="1">
      <c r="A147" s="12" t="s">
        <v>460</v>
      </c>
      <c r="B147" s="13">
        <v>28857</v>
      </c>
      <c r="C147" s="12" t="s">
        <v>562</v>
      </c>
      <c r="D147" s="14">
        <v>137759</v>
      </c>
      <c r="E147" s="12" t="s">
        <v>465</v>
      </c>
      <c r="F147" s="12" t="s">
        <v>466</v>
      </c>
      <c r="G147" s="15">
        <v>1062</v>
      </c>
      <c r="H147" s="16">
        <v>106218</v>
      </c>
    </row>
    <row r="148" spans="1:8" ht="15.75" customHeight="1">
      <c r="A148" s="12" t="s">
        <v>460</v>
      </c>
      <c r="B148" s="13">
        <v>25575</v>
      </c>
      <c r="C148" s="12" t="s">
        <v>498</v>
      </c>
      <c r="D148" s="14">
        <v>133441</v>
      </c>
      <c r="E148" s="12" t="s">
        <v>468</v>
      </c>
      <c r="F148" s="12" t="s">
        <v>463</v>
      </c>
      <c r="G148" s="15">
        <v>1053</v>
      </c>
      <c r="H148" s="16">
        <v>105280</v>
      </c>
    </row>
    <row r="149" spans="1:8" ht="15.75" customHeight="1">
      <c r="A149" s="12" t="s">
        <v>460</v>
      </c>
      <c r="B149" s="13">
        <v>27692</v>
      </c>
      <c r="C149" s="12" t="s">
        <v>516</v>
      </c>
      <c r="D149" s="14">
        <v>128016</v>
      </c>
      <c r="E149" s="12" t="s">
        <v>476</v>
      </c>
      <c r="F149" s="12" t="s">
        <v>471</v>
      </c>
      <c r="G149" s="15">
        <v>1027</v>
      </c>
      <c r="H149" s="16">
        <v>102660</v>
      </c>
    </row>
    <row r="150" spans="1:8" ht="15.75" customHeight="1">
      <c r="A150" s="12" t="s">
        <v>472</v>
      </c>
      <c r="B150" s="13">
        <v>31564</v>
      </c>
      <c r="C150" s="12" t="s">
        <v>494</v>
      </c>
      <c r="D150" s="14">
        <v>128577</v>
      </c>
      <c r="E150" s="12" t="s">
        <v>483</v>
      </c>
      <c r="F150" s="12" t="s">
        <v>463</v>
      </c>
      <c r="G150" s="15">
        <v>1020</v>
      </c>
      <c r="H150" s="16">
        <v>102000</v>
      </c>
    </row>
    <row r="151" spans="1:8" ht="15.75" customHeight="1">
      <c r="A151" s="12" t="s">
        <v>472</v>
      </c>
      <c r="B151" s="13">
        <v>32348</v>
      </c>
      <c r="C151" s="12" t="s">
        <v>563</v>
      </c>
      <c r="D151" s="14">
        <v>21960</v>
      </c>
      <c r="E151" s="12" t="s">
        <v>564</v>
      </c>
      <c r="F151" s="12" t="s">
        <v>466</v>
      </c>
      <c r="G151" s="15">
        <v>1015</v>
      </c>
      <c r="H151" s="16">
        <v>101530</v>
      </c>
    </row>
    <row r="152" spans="1:8" ht="15.75" customHeight="1">
      <c r="A152" s="12" t="s">
        <v>460</v>
      </c>
      <c r="B152" s="13">
        <v>32064</v>
      </c>
      <c r="C152" s="12" t="s">
        <v>565</v>
      </c>
      <c r="D152" s="14">
        <v>25925</v>
      </c>
      <c r="E152" s="12" t="s">
        <v>487</v>
      </c>
      <c r="F152" s="12" t="s">
        <v>488</v>
      </c>
      <c r="G152" s="15">
        <v>1015</v>
      </c>
      <c r="H152" s="16">
        <v>101466</v>
      </c>
    </row>
    <row r="153" spans="1:8" ht="15.75" customHeight="1">
      <c r="A153" s="12" t="s">
        <v>472</v>
      </c>
      <c r="B153" s="13">
        <v>28486</v>
      </c>
      <c r="C153" s="12" t="s">
        <v>542</v>
      </c>
      <c r="D153" s="14">
        <v>21509</v>
      </c>
      <c r="E153" s="12" t="s">
        <v>476</v>
      </c>
      <c r="F153" s="12" t="s">
        <v>471</v>
      </c>
      <c r="G153" s="15">
        <v>1005</v>
      </c>
      <c r="H153" s="16">
        <v>100500</v>
      </c>
    </row>
    <row r="154" spans="1:8" ht="15.75" customHeight="1">
      <c r="A154" s="12" t="s">
        <v>460</v>
      </c>
      <c r="B154" s="13">
        <v>25110</v>
      </c>
      <c r="C154" s="12" t="s">
        <v>498</v>
      </c>
      <c r="D154" s="14">
        <v>20507</v>
      </c>
      <c r="E154" s="12" t="s">
        <v>468</v>
      </c>
      <c r="F154" s="12" t="s">
        <v>463</v>
      </c>
      <c r="G154" s="15">
        <v>995</v>
      </c>
      <c r="H154" s="16">
        <v>99450</v>
      </c>
    </row>
    <row r="155" spans="1:8" ht="15.75" customHeight="1">
      <c r="A155" s="12" t="s">
        <v>460</v>
      </c>
      <c r="B155" s="13">
        <v>24480</v>
      </c>
      <c r="C155" s="12" t="s">
        <v>523</v>
      </c>
      <c r="D155" s="14">
        <v>23736</v>
      </c>
      <c r="E155" s="12" t="s">
        <v>468</v>
      </c>
      <c r="F155" s="12" t="s">
        <v>463</v>
      </c>
      <c r="G155" s="15">
        <v>986</v>
      </c>
      <c r="H155" s="16">
        <v>98600</v>
      </c>
    </row>
    <row r="156" spans="1:8" ht="15.75" customHeight="1">
      <c r="A156" s="12" t="s">
        <v>460</v>
      </c>
      <c r="B156" s="13">
        <v>31213</v>
      </c>
      <c r="C156" s="12" t="s">
        <v>566</v>
      </c>
      <c r="D156" s="14">
        <v>121525</v>
      </c>
      <c r="E156" s="12" t="s">
        <v>468</v>
      </c>
      <c r="F156" s="12" t="s">
        <v>463</v>
      </c>
      <c r="G156" s="15">
        <v>972</v>
      </c>
      <c r="H156" s="16">
        <v>97152</v>
      </c>
    </row>
    <row r="157" spans="1:8" ht="15.75" customHeight="1">
      <c r="A157" s="12" t="s">
        <v>460</v>
      </c>
      <c r="B157" s="13">
        <v>32082</v>
      </c>
      <c r="C157" s="12" t="s">
        <v>494</v>
      </c>
      <c r="D157" s="14">
        <v>124685</v>
      </c>
      <c r="E157" s="12" t="s">
        <v>483</v>
      </c>
      <c r="F157" s="12" t="s">
        <v>463</v>
      </c>
      <c r="G157" s="15">
        <v>956</v>
      </c>
      <c r="H157" s="16">
        <v>95550</v>
      </c>
    </row>
    <row r="158" spans="1:8" ht="15.75" customHeight="1">
      <c r="A158" s="12" t="s">
        <v>460</v>
      </c>
      <c r="B158" s="13">
        <v>27030</v>
      </c>
      <c r="C158" s="12" t="s">
        <v>513</v>
      </c>
      <c r="D158" s="14">
        <v>120830</v>
      </c>
      <c r="E158" s="12" t="s">
        <v>465</v>
      </c>
      <c r="F158" s="12" t="s">
        <v>471</v>
      </c>
      <c r="G158" s="15">
        <v>942</v>
      </c>
      <c r="H158" s="16">
        <v>94176</v>
      </c>
    </row>
    <row r="159" spans="1:8" ht="15.75" customHeight="1">
      <c r="A159" s="12" t="s">
        <v>460</v>
      </c>
      <c r="B159" s="13">
        <v>31565</v>
      </c>
      <c r="C159" s="12" t="s">
        <v>469</v>
      </c>
      <c r="D159" s="14">
        <v>26313</v>
      </c>
      <c r="E159" s="12" t="s">
        <v>470</v>
      </c>
      <c r="F159" s="12" t="s">
        <v>471</v>
      </c>
      <c r="G159" s="15">
        <v>935</v>
      </c>
      <c r="H159" s="16">
        <v>93492</v>
      </c>
    </row>
    <row r="160" spans="1:8" ht="15.75" customHeight="1">
      <c r="A160" s="12" t="s">
        <v>460</v>
      </c>
      <c r="B160" s="13">
        <v>35079</v>
      </c>
      <c r="C160" s="12" t="s">
        <v>502</v>
      </c>
      <c r="D160" s="14">
        <v>47952</v>
      </c>
      <c r="E160" s="12" t="s">
        <v>503</v>
      </c>
      <c r="F160" s="12" t="s">
        <v>466</v>
      </c>
      <c r="G160" s="15">
        <v>923</v>
      </c>
      <c r="H160" s="16">
        <v>92318</v>
      </c>
    </row>
    <row r="161" spans="1:8" ht="15.75" customHeight="1">
      <c r="A161" s="12" t="s">
        <v>472</v>
      </c>
      <c r="B161" s="13">
        <v>27537</v>
      </c>
      <c r="C161" s="12" t="s">
        <v>518</v>
      </c>
      <c r="D161" s="14">
        <v>20928</v>
      </c>
      <c r="E161" s="12" t="s">
        <v>503</v>
      </c>
      <c r="F161" s="12" t="s">
        <v>466</v>
      </c>
      <c r="G161" s="15">
        <v>914</v>
      </c>
      <c r="H161" s="16">
        <v>91439</v>
      </c>
    </row>
    <row r="162" spans="1:8" ht="15.75" customHeight="1">
      <c r="A162" s="12" t="s">
        <v>472</v>
      </c>
      <c r="B162" s="13">
        <v>31907</v>
      </c>
      <c r="C162" s="12" t="s">
        <v>508</v>
      </c>
      <c r="D162" s="14">
        <v>21854</v>
      </c>
      <c r="E162" s="12" t="s">
        <v>468</v>
      </c>
      <c r="F162" s="12" t="s">
        <v>463</v>
      </c>
      <c r="G162" s="15">
        <v>900</v>
      </c>
      <c r="H162" s="16">
        <v>90000</v>
      </c>
    </row>
    <row r="163" spans="1:8" ht="15.75" customHeight="1">
      <c r="A163" s="12" t="s">
        <v>460</v>
      </c>
      <c r="B163" s="13">
        <v>23136</v>
      </c>
      <c r="C163" s="12" t="s">
        <v>502</v>
      </c>
      <c r="D163" s="14">
        <v>20646</v>
      </c>
      <c r="E163" s="12" t="s">
        <v>503</v>
      </c>
      <c r="F163" s="12" t="s">
        <v>466</v>
      </c>
      <c r="G163" s="15">
        <v>894</v>
      </c>
      <c r="H163" s="16">
        <v>89400</v>
      </c>
    </row>
    <row r="164" spans="1:8" ht="15.75" customHeight="1">
      <c r="A164" s="12" t="s">
        <v>460</v>
      </c>
      <c r="B164" s="13">
        <v>27205</v>
      </c>
      <c r="C164" s="12" t="s">
        <v>507</v>
      </c>
      <c r="D164" s="14">
        <v>130329</v>
      </c>
      <c r="E164" s="12" t="s">
        <v>476</v>
      </c>
      <c r="F164" s="12" t="s">
        <v>471</v>
      </c>
      <c r="G164" s="15">
        <v>887</v>
      </c>
      <c r="H164" s="16">
        <v>88722</v>
      </c>
    </row>
    <row r="165" spans="1:8" ht="15.75" customHeight="1">
      <c r="A165" s="12" t="s">
        <v>460</v>
      </c>
      <c r="B165" s="13">
        <v>28682</v>
      </c>
      <c r="C165" s="12" t="s">
        <v>493</v>
      </c>
      <c r="D165" s="14">
        <v>22396</v>
      </c>
      <c r="E165" s="12" t="s">
        <v>476</v>
      </c>
      <c r="F165" s="12" t="s">
        <v>471</v>
      </c>
      <c r="G165" s="15">
        <v>875</v>
      </c>
      <c r="H165" s="16">
        <v>87503</v>
      </c>
    </row>
    <row r="166" spans="1:8" ht="15.75" customHeight="1">
      <c r="A166" s="12" t="s">
        <v>472</v>
      </c>
      <c r="B166" s="13">
        <v>25052</v>
      </c>
      <c r="C166" s="12" t="s">
        <v>496</v>
      </c>
      <c r="D166" s="14">
        <v>24603</v>
      </c>
      <c r="E166" s="12" t="s">
        <v>468</v>
      </c>
      <c r="F166" s="12" t="s">
        <v>463</v>
      </c>
      <c r="G166" s="15">
        <v>868</v>
      </c>
      <c r="H166" s="16">
        <v>86800</v>
      </c>
    </row>
    <row r="167" spans="1:8" ht="15.75" customHeight="1">
      <c r="A167" s="12" t="s">
        <v>472</v>
      </c>
      <c r="B167" s="13">
        <v>23170</v>
      </c>
      <c r="C167" s="12" t="s">
        <v>496</v>
      </c>
      <c r="D167" s="14">
        <v>21211</v>
      </c>
      <c r="E167" s="12" t="s">
        <v>468</v>
      </c>
      <c r="F167" s="12" t="s">
        <v>463</v>
      </c>
      <c r="G167" s="15">
        <v>862</v>
      </c>
      <c r="H167" s="16">
        <v>86150</v>
      </c>
    </row>
    <row r="168" spans="1:8" ht="15.75" customHeight="1">
      <c r="A168" s="12" t="s">
        <v>460</v>
      </c>
      <c r="B168" s="13">
        <v>27493</v>
      </c>
      <c r="C168" s="12" t="s">
        <v>525</v>
      </c>
      <c r="D168" s="14">
        <v>136940</v>
      </c>
      <c r="E168" s="12" t="s">
        <v>474</v>
      </c>
      <c r="F168" s="12" t="s">
        <v>471</v>
      </c>
      <c r="G168" s="15">
        <v>854</v>
      </c>
      <c r="H168" s="16">
        <v>85400</v>
      </c>
    </row>
    <row r="169" spans="1:8" ht="15.75" customHeight="1">
      <c r="A169" s="12" t="s">
        <v>472</v>
      </c>
      <c r="B169" s="13">
        <v>26670</v>
      </c>
      <c r="C169" s="12" t="s">
        <v>461</v>
      </c>
      <c r="D169" s="14">
        <v>21274</v>
      </c>
      <c r="E169" s="12" t="s">
        <v>462</v>
      </c>
      <c r="F169" s="12" t="s">
        <v>463</v>
      </c>
      <c r="G169" s="15">
        <v>842</v>
      </c>
      <c r="H169" s="16">
        <v>84175</v>
      </c>
    </row>
    <row r="170" spans="1:8" ht="15.75" customHeight="1">
      <c r="A170" s="12" t="s">
        <v>460</v>
      </c>
      <c r="B170" s="13">
        <v>24764</v>
      </c>
      <c r="C170" s="12" t="s">
        <v>494</v>
      </c>
      <c r="D170" s="14">
        <v>20757</v>
      </c>
      <c r="E170" s="12" t="s">
        <v>483</v>
      </c>
      <c r="F170" s="12" t="s">
        <v>463</v>
      </c>
      <c r="G170" s="15">
        <v>841</v>
      </c>
      <c r="H170" s="16">
        <v>84075</v>
      </c>
    </row>
    <row r="171" spans="1:8" ht="15.75" customHeight="1">
      <c r="A171" s="12" t="s">
        <v>460</v>
      </c>
      <c r="B171" s="13">
        <v>27786</v>
      </c>
      <c r="C171" s="12" t="s">
        <v>567</v>
      </c>
      <c r="D171" s="14">
        <v>20965</v>
      </c>
      <c r="E171" s="12" t="s">
        <v>462</v>
      </c>
      <c r="F171" s="12" t="s">
        <v>463</v>
      </c>
      <c r="G171" s="15">
        <v>840</v>
      </c>
      <c r="H171" s="16">
        <v>84000</v>
      </c>
    </row>
    <row r="172" spans="1:8" ht="15.75" customHeight="1">
      <c r="A172" s="12" t="s">
        <v>460</v>
      </c>
      <c r="B172" s="13">
        <v>21922</v>
      </c>
      <c r="C172" s="12" t="s">
        <v>480</v>
      </c>
      <c r="D172" s="14">
        <v>22403</v>
      </c>
      <c r="E172" s="12" t="s">
        <v>468</v>
      </c>
      <c r="F172" s="12" t="s">
        <v>463</v>
      </c>
      <c r="G172" s="15">
        <v>839</v>
      </c>
      <c r="H172" s="16">
        <v>83900</v>
      </c>
    </row>
    <row r="173" spans="1:8" ht="15.75" customHeight="1">
      <c r="A173" s="12" t="s">
        <v>460</v>
      </c>
      <c r="B173" s="13">
        <v>30687</v>
      </c>
      <c r="C173" s="12" t="s">
        <v>568</v>
      </c>
      <c r="D173" s="14">
        <v>137765</v>
      </c>
      <c r="E173" s="12" t="s">
        <v>476</v>
      </c>
      <c r="F173" s="12" t="s">
        <v>471</v>
      </c>
      <c r="G173" s="15">
        <v>838</v>
      </c>
      <c r="H173" s="16">
        <v>83810</v>
      </c>
    </row>
    <row r="174" spans="1:8" ht="15.75" customHeight="1">
      <c r="A174" s="12" t="s">
        <v>460</v>
      </c>
      <c r="B174" s="13">
        <v>24479</v>
      </c>
      <c r="C174" s="12" t="s">
        <v>509</v>
      </c>
      <c r="D174" s="14">
        <v>129792</v>
      </c>
      <c r="E174" s="12" t="s">
        <v>474</v>
      </c>
      <c r="F174" s="12" t="s">
        <v>471</v>
      </c>
      <c r="G174" s="15">
        <v>832</v>
      </c>
      <c r="H174" s="16">
        <v>83216</v>
      </c>
    </row>
    <row r="175" spans="1:8" ht="15.75" customHeight="1">
      <c r="A175" s="12" t="s">
        <v>472</v>
      </c>
      <c r="B175" s="13">
        <v>17807</v>
      </c>
      <c r="C175" s="12" t="s">
        <v>473</v>
      </c>
      <c r="D175" s="14">
        <v>137115</v>
      </c>
      <c r="E175" s="12" t="s">
        <v>474</v>
      </c>
      <c r="F175" s="12" t="s">
        <v>471</v>
      </c>
      <c r="G175" s="15">
        <v>830</v>
      </c>
      <c r="H175" s="16">
        <v>82956</v>
      </c>
    </row>
    <row r="176" spans="1:8" ht="15.75" customHeight="1">
      <c r="A176" s="12" t="s">
        <v>460</v>
      </c>
      <c r="B176" s="13">
        <v>26287</v>
      </c>
      <c r="C176" s="12" t="s">
        <v>498</v>
      </c>
      <c r="D176" s="14">
        <v>26523</v>
      </c>
      <c r="E176" s="12" t="s">
        <v>468</v>
      </c>
      <c r="F176" s="12" t="s">
        <v>463</v>
      </c>
      <c r="G176" s="15">
        <v>815</v>
      </c>
      <c r="H176" s="16">
        <v>81522</v>
      </c>
    </row>
    <row r="177" spans="1:8" ht="15.75" customHeight="1">
      <c r="A177" s="12" t="s">
        <v>472</v>
      </c>
      <c r="B177" s="13">
        <v>25782</v>
      </c>
      <c r="C177" s="12" t="s">
        <v>478</v>
      </c>
      <c r="D177" s="14">
        <v>140383</v>
      </c>
      <c r="E177" s="12" t="s">
        <v>468</v>
      </c>
      <c r="F177" s="12" t="s">
        <v>463</v>
      </c>
      <c r="G177" s="15">
        <v>813</v>
      </c>
      <c r="H177" s="16">
        <v>81345</v>
      </c>
    </row>
    <row r="178" spans="1:8" ht="15.75" customHeight="1">
      <c r="A178" s="12" t="s">
        <v>460</v>
      </c>
      <c r="B178" s="13">
        <v>30603</v>
      </c>
      <c r="C178" s="12" t="s">
        <v>523</v>
      </c>
      <c r="D178" s="14">
        <v>125074</v>
      </c>
      <c r="E178" s="12" t="s">
        <v>468</v>
      </c>
      <c r="F178" s="12" t="s">
        <v>463</v>
      </c>
      <c r="G178" s="15">
        <v>804</v>
      </c>
      <c r="H178" s="16">
        <v>80400</v>
      </c>
    </row>
    <row r="179" spans="1:8" ht="15.75" customHeight="1">
      <c r="A179" s="12" t="s">
        <v>472</v>
      </c>
      <c r="B179" s="13">
        <v>32527</v>
      </c>
      <c r="C179" s="12" t="s">
        <v>529</v>
      </c>
      <c r="D179" s="14">
        <v>20512</v>
      </c>
      <c r="E179" s="12" t="s">
        <v>487</v>
      </c>
      <c r="F179" s="12" t="s">
        <v>488</v>
      </c>
      <c r="G179" s="15">
        <v>770</v>
      </c>
      <c r="H179" s="16">
        <v>77000</v>
      </c>
    </row>
    <row r="180" spans="1:8" ht="15.75" customHeight="1">
      <c r="A180" s="12" t="s">
        <v>460</v>
      </c>
      <c r="B180" s="13">
        <v>26239</v>
      </c>
      <c r="C180" s="12" t="s">
        <v>518</v>
      </c>
      <c r="D180" s="14">
        <v>123434</v>
      </c>
      <c r="E180" s="12" t="s">
        <v>503</v>
      </c>
      <c r="F180" s="12" t="s">
        <v>466</v>
      </c>
      <c r="G180" s="15">
        <v>765</v>
      </c>
      <c r="H180" s="16">
        <v>76505</v>
      </c>
    </row>
    <row r="181" spans="1:8" ht="15.75" customHeight="1">
      <c r="A181" s="12" t="s">
        <v>460</v>
      </c>
      <c r="B181" s="13">
        <v>27030</v>
      </c>
      <c r="C181" s="12" t="s">
        <v>497</v>
      </c>
      <c r="D181" s="14">
        <v>26481</v>
      </c>
      <c r="E181" s="12" t="s">
        <v>468</v>
      </c>
      <c r="F181" s="12" t="s">
        <v>463</v>
      </c>
      <c r="G181" s="15">
        <v>765</v>
      </c>
      <c r="H181" s="16">
        <v>76500</v>
      </c>
    </row>
    <row r="182" spans="1:8" ht="15.75" customHeight="1">
      <c r="A182" s="12" t="s">
        <v>472</v>
      </c>
      <c r="B182" s="13">
        <v>32066</v>
      </c>
      <c r="C182" s="12" t="s">
        <v>467</v>
      </c>
      <c r="D182" s="14">
        <v>126829</v>
      </c>
      <c r="E182" s="12" t="s">
        <v>468</v>
      </c>
      <c r="F182" s="12" t="s">
        <v>463</v>
      </c>
      <c r="G182" s="15">
        <v>762</v>
      </c>
      <c r="H182" s="16">
        <v>76232</v>
      </c>
    </row>
    <row r="183" spans="1:8" ht="15.75" customHeight="1">
      <c r="A183" s="12" t="s">
        <v>460</v>
      </c>
      <c r="B183" s="13">
        <v>31470</v>
      </c>
      <c r="C183" s="12" t="s">
        <v>569</v>
      </c>
      <c r="D183" s="14">
        <v>20765</v>
      </c>
      <c r="E183" s="12" t="s">
        <v>462</v>
      </c>
      <c r="F183" s="12" t="s">
        <v>463</v>
      </c>
      <c r="G183" s="15">
        <v>756</v>
      </c>
      <c r="H183" s="16">
        <v>75579</v>
      </c>
    </row>
    <row r="184" spans="1:8" ht="15.75" customHeight="1">
      <c r="A184" s="12" t="s">
        <v>460</v>
      </c>
      <c r="B184" s="13">
        <v>31811</v>
      </c>
      <c r="C184" s="12" t="s">
        <v>570</v>
      </c>
      <c r="D184" s="14">
        <v>27415</v>
      </c>
      <c r="E184" s="12" t="s">
        <v>571</v>
      </c>
      <c r="F184" s="12" t="s">
        <v>488</v>
      </c>
      <c r="G184" s="15">
        <v>755</v>
      </c>
      <c r="H184" s="16">
        <v>75500</v>
      </c>
    </row>
    <row r="185" spans="1:8" ht="15.75" customHeight="1">
      <c r="A185" s="12" t="s">
        <v>460</v>
      </c>
      <c r="B185" s="13">
        <v>32320</v>
      </c>
      <c r="C185" s="12" t="s">
        <v>477</v>
      </c>
      <c r="D185" s="14">
        <v>20942</v>
      </c>
      <c r="E185" s="12" t="s">
        <v>462</v>
      </c>
      <c r="F185" s="12" t="s">
        <v>463</v>
      </c>
      <c r="G185" s="15">
        <v>753</v>
      </c>
      <c r="H185" s="16">
        <v>75270</v>
      </c>
    </row>
    <row r="186" spans="1:8" ht="15.75" customHeight="1">
      <c r="A186" s="12" t="s">
        <v>460</v>
      </c>
      <c r="B186" s="13">
        <v>31120</v>
      </c>
      <c r="C186" s="12" t="s">
        <v>509</v>
      </c>
      <c r="D186" s="14">
        <v>129923</v>
      </c>
      <c r="E186" s="12" t="s">
        <v>474</v>
      </c>
      <c r="F186" s="12" t="s">
        <v>471</v>
      </c>
      <c r="G186" s="15">
        <v>751</v>
      </c>
      <c r="H186" s="16">
        <v>75096</v>
      </c>
    </row>
    <row r="187" spans="1:8" ht="15.75" customHeight="1">
      <c r="A187" s="12" t="s">
        <v>460</v>
      </c>
      <c r="B187" s="13">
        <v>26168</v>
      </c>
      <c r="C187" s="12" t="s">
        <v>508</v>
      </c>
      <c r="D187" s="14">
        <v>131568</v>
      </c>
      <c r="E187" s="12" t="s">
        <v>468</v>
      </c>
      <c r="F187" s="12" t="s">
        <v>463</v>
      </c>
      <c r="G187" s="15">
        <v>748</v>
      </c>
      <c r="H187" s="16">
        <v>74772</v>
      </c>
    </row>
    <row r="188" spans="1:8" ht="15.75" customHeight="1">
      <c r="A188" s="12" t="s">
        <v>472</v>
      </c>
      <c r="B188" s="13">
        <v>23768</v>
      </c>
      <c r="C188" s="12" t="s">
        <v>562</v>
      </c>
      <c r="D188" s="14">
        <v>20908</v>
      </c>
      <c r="E188" s="12" t="s">
        <v>465</v>
      </c>
      <c r="F188" s="12" t="s">
        <v>466</v>
      </c>
      <c r="G188" s="15">
        <v>741</v>
      </c>
      <c r="H188" s="16">
        <v>74124</v>
      </c>
    </row>
    <row r="189" spans="1:8" ht="15.75" customHeight="1">
      <c r="A189" s="12" t="s">
        <v>472</v>
      </c>
      <c r="B189" s="13">
        <v>31994</v>
      </c>
      <c r="C189" s="12" t="s">
        <v>493</v>
      </c>
      <c r="D189" s="14">
        <v>21895</v>
      </c>
      <c r="E189" s="12" t="s">
        <v>476</v>
      </c>
      <c r="F189" s="12" t="s">
        <v>471</v>
      </c>
      <c r="G189" s="15">
        <v>731</v>
      </c>
      <c r="H189" s="16">
        <v>73060</v>
      </c>
    </row>
    <row r="190" spans="1:8" ht="15.75" customHeight="1">
      <c r="A190" s="12" t="s">
        <v>460</v>
      </c>
      <c r="B190" s="13">
        <v>30231</v>
      </c>
      <c r="C190" s="12" t="s">
        <v>526</v>
      </c>
      <c r="D190" s="14">
        <v>21159</v>
      </c>
      <c r="E190" s="12" t="s">
        <v>522</v>
      </c>
      <c r="F190" s="12" t="s">
        <v>527</v>
      </c>
      <c r="G190" s="15">
        <v>715</v>
      </c>
      <c r="H190" s="16">
        <v>71460</v>
      </c>
    </row>
    <row r="191" spans="1:8" ht="15.75" customHeight="1">
      <c r="A191" s="12" t="s">
        <v>460</v>
      </c>
      <c r="B191" s="13">
        <v>29021</v>
      </c>
      <c r="C191" s="12" t="s">
        <v>489</v>
      </c>
      <c r="D191" s="14">
        <v>22335</v>
      </c>
      <c r="E191" s="12" t="s">
        <v>468</v>
      </c>
      <c r="F191" s="12" t="s">
        <v>463</v>
      </c>
      <c r="G191" s="15">
        <v>707</v>
      </c>
      <c r="H191" s="16">
        <v>70680</v>
      </c>
    </row>
    <row r="192" spans="1:8" ht="15.75" customHeight="1">
      <c r="A192" s="12" t="s">
        <v>460</v>
      </c>
      <c r="B192" s="13">
        <v>22944</v>
      </c>
      <c r="C192" s="12" t="s">
        <v>572</v>
      </c>
      <c r="D192" s="14">
        <v>22543</v>
      </c>
      <c r="E192" s="12" t="s">
        <v>462</v>
      </c>
      <c r="F192" s="12" t="s">
        <v>463</v>
      </c>
      <c r="G192" s="15">
        <v>684</v>
      </c>
      <c r="H192" s="16">
        <v>68440</v>
      </c>
    </row>
    <row r="193" spans="1:8" ht="15.75" customHeight="1">
      <c r="A193" s="12" t="s">
        <v>472</v>
      </c>
      <c r="B193" s="13">
        <v>28497</v>
      </c>
      <c r="C193" s="12" t="s">
        <v>573</v>
      </c>
      <c r="D193" s="14">
        <v>22757</v>
      </c>
      <c r="E193" s="12" t="s">
        <v>483</v>
      </c>
      <c r="F193" s="12" t="s">
        <v>463</v>
      </c>
      <c r="G193" s="15">
        <v>683</v>
      </c>
      <c r="H193" s="16">
        <v>68328</v>
      </c>
    </row>
    <row r="194" spans="1:8" ht="15.75" customHeight="1">
      <c r="A194" s="12" t="s">
        <v>472</v>
      </c>
      <c r="B194" s="13">
        <v>21603</v>
      </c>
      <c r="C194" s="12" t="s">
        <v>523</v>
      </c>
      <c r="D194" s="14">
        <v>134753</v>
      </c>
      <c r="E194" s="12" t="s">
        <v>468</v>
      </c>
      <c r="F194" s="12" t="s">
        <v>463</v>
      </c>
      <c r="G194" s="15">
        <v>679</v>
      </c>
      <c r="H194" s="16">
        <v>67914</v>
      </c>
    </row>
    <row r="195" spans="1:8" ht="15.75" customHeight="1">
      <c r="A195" s="12" t="s">
        <v>460</v>
      </c>
      <c r="B195" s="13">
        <v>31140</v>
      </c>
      <c r="C195" s="12" t="s">
        <v>497</v>
      </c>
      <c r="D195" s="14">
        <v>123238</v>
      </c>
      <c r="E195" s="12" t="s">
        <v>468</v>
      </c>
      <c r="F195" s="12" t="s">
        <v>463</v>
      </c>
      <c r="G195" s="15">
        <v>673</v>
      </c>
      <c r="H195" s="16">
        <v>67320</v>
      </c>
    </row>
    <row r="196" spans="1:8" ht="15.75" customHeight="1">
      <c r="A196" s="12" t="s">
        <v>472</v>
      </c>
      <c r="B196" s="13">
        <v>24377</v>
      </c>
      <c r="C196" s="12" t="s">
        <v>502</v>
      </c>
      <c r="D196" s="14">
        <v>123387</v>
      </c>
      <c r="E196" s="12" t="s">
        <v>503</v>
      </c>
      <c r="F196" s="12" t="s">
        <v>466</v>
      </c>
      <c r="G196" s="15">
        <v>672</v>
      </c>
      <c r="H196" s="16">
        <v>67204</v>
      </c>
    </row>
    <row r="197" spans="1:8" ht="15.75" customHeight="1">
      <c r="A197" s="12" t="s">
        <v>460</v>
      </c>
      <c r="B197" s="13">
        <v>20030</v>
      </c>
      <c r="C197" s="12" t="s">
        <v>540</v>
      </c>
      <c r="D197" s="14">
        <v>25850</v>
      </c>
      <c r="E197" s="12" t="s">
        <v>483</v>
      </c>
      <c r="F197" s="12" t="s">
        <v>463</v>
      </c>
      <c r="G197" s="15">
        <v>670</v>
      </c>
      <c r="H197" s="16">
        <v>67000</v>
      </c>
    </row>
    <row r="198" spans="1:8" ht="15.75" customHeight="1">
      <c r="A198" s="12" t="s">
        <v>460</v>
      </c>
      <c r="B198" s="13">
        <v>32334</v>
      </c>
      <c r="C198" s="12" t="s">
        <v>574</v>
      </c>
      <c r="D198" s="14">
        <v>122569</v>
      </c>
      <c r="E198" s="12" t="s">
        <v>470</v>
      </c>
      <c r="F198" s="12" t="s">
        <v>471</v>
      </c>
      <c r="G198" s="15">
        <v>662</v>
      </c>
      <c r="H198" s="16">
        <v>66192</v>
      </c>
    </row>
    <row r="199" spans="1:8" ht="15.75" customHeight="1">
      <c r="A199" s="12" t="s">
        <v>472</v>
      </c>
      <c r="B199" s="13">
        <v>19725</v>
      </c>
      <c r="C199" s="12" t="s">
        <v>575</v>
      </c>
      <c r="D199" s="14">
        <v>20618</v>
      </c>
      <c r="E199" s="12" t="s">
        <v>485</v>
      </c>
      <c r="F199" s="12" t="s">
        <v>466</v>
      </c>
      <c r="G199" s="15">
        <v>661</v>
      </c>
      <c r="H199" s="16">
        <v>66120</v>
      </c>
    </row>
    <row r="200" spans="1:8" ht="15.75" customHeight="1">
      <c r="A200" s="12" t="s">
        <v>460</v>
      </c>
      <c r="B200" s="13">
        <v>23637</v>
      </c>
      <c r="C200" s="12" t="s">
        <v>568</v>
      </c>
      <c r="D200" s="14">
        <v>22244</v>
      </c>
      <c r="E200" s="12" t="s">
        <v>476</v>
      </c>
      <c r="F200" s="12" t="s">
        <v>471</v>
      </c>
      <c r="G200" s="15">
        <v>660</v>
      </c>
      <c r="H200" s="16">
        <v>66000</v>
      </c>
    </row>
    <row r="201" spans="1:8" ht="15.75" customHeight="1">
      <c r="A201" s="12" t="s">
        <v>460</v>
      </c>
      <c r="B201" s="13">
        <v>28310</v>
      </c>
      <c r="C201" s="12" t="s">
        <v>540</v>
      </c>
      <c r="D201" s="14">
        <v>21780</v>
      </c>
      <c r="E201" s="12" t="s">
        <v>483</v>
      </c>
      <c r="F201" s="12" t="s">
        <v>463</v>
      </c>
      <c r="G201" s="15">
        <v>659</v>
      </c>
      <c r="H201" s="16">
        <v>65892</v>
      </c>
    </row>
    <row r="202" spans="1:8" ht="15.75" customHeight="1">
      <c r="A202" s="12" t="s">
        <v>472</v>
      </c>
      <c r="B202" s="13">
        <v>30451</v>
      </c>
      <c r="C202" s="12" t="s">
        <v>479</v>
      </c>
      <c r="D202" s="14">
        <v>129058</v>
      </c>
      <c r="E202" s="12" t="s">
        <v>468</v>
      </c>
      <c r="F202" s="12" t="s">
        <v>463</v>
      </c>
      <c r="G202" s="15">
        <v>653</v>
      </c>
      <c r="H202" s="16">
        <v>65325</v>
      </c>
    </row>
    <row r="203" spans="1:8" ht="15.75" customHeight="1">
      <c r="A203" s="12" t="s">
        <v>460</v>
      </c>
      <c r="B203" s="13">
        <v>32709</v>
      </c>
      <c r="C203" s="12" t="s">
        <v>496</v>
      </c>
      <c r="D203" s="14">
        <v>35391</v>
      </c>
      <c r="E203" s="12" t="s">
        <v>468</v>
      </c>
      <c r="F203" s="12" t="s">
        <v>463</v>
      </c>
      <c r="G203" s="15">
        <v>649</v>
      </c>
      <c r="H203" s="16">
        <v>64935</v>
      </c>
    </row>
    <row r="204" spans="1:8" ht="15.75" customHeight="1">
      <c r="A204" s="12" t="s">
        <v>472</v>
      </c>
      <c r="B204" s="13">
        <v>27593</v>
      </c>
      <c r="C204" s="12" t="s">
        <v>576</v>
      </c>
      <c r="D204" s="14">
        <v>26437</v>
      </c>
      <c r="E204" s="12" t="s">
        <v>577</v>
      </c>
      <c r="F204" s="12" t="s">
        <v>466</v>
      </c>
      <c r="G204" s="15">
        <v>640</v>
      </c>
      <c r="H204" s="16">
        <v>64000</v>
      </c>
    </row>
    <row r="205" spans="1:8" ht="15.75" customHeight="1">
      <c r="A205" s="12" t="s">
        <v>472</v>
      </c>
      <c r="B205" s="13">
        <v>24315</v>
      </c>
      <c r="C205" s="12" t="s">
        <v>578</v>
      </c>
      <c r="D205" s="14">
        <v>31488</v>
      </c>
      <c r="E205" s="12" t="s">
        <v>468</v>
      </c>
      <c r="F205" s="12" t="s">
        <v>463</v>
      </c>
      <c r="G205" s="15">
        <v>636</v>
      </c>
      <c r="H205" s="16">
        <v>63612</v>
      </c>
    </row>
    <row r="206" spans="1:8" ht="15.75" customHeight="1">
      <c r="A206" s="12" t="s">
        <v>460</v>
      </c>
      <c r="B206" s="13">
        <v>28646</v>
      </c>
      <c r="C206" s="12" t="s">
        <v>496</v>
      </c>
      <c r="D206" s="14">
        <v>20678</v>
      </c>
      <c r="E206" s="12" t="s">
        <v>468</v>
      </c>
      <c r="F206" s="12" t="s">
        <v>463</v>
      </c>
      <c r="G206" s="15">
        <v>627</v>
      </c>
      <c r="H206" s="16">
        <v>62700</v>
      </c>
    </row>
    <row r="207" spans="1:8" ht="15.75" customHeight="1">
      <c r="A207" s="12" t="s">
        <v>472</v>
      </c>
      <c r="B207" s="13">
        <v>28285</v>
      </c>
      <c r="C207" s="12" t="s">
        <v>546</v>
      </c>
      <c r="D207" s="14">
        <v>26647</v>
      </c>
      <c r="E207" s="12" t="s">
        <v>476</v>
      </c>
      <c r="F207" s="12" t="s">
        <v>471</v>
      </c>
      <c r="G207" s="15">
        <v>620</v>
      </c>
      <c r="H207" s="16">
        <v>62000</v>
      </c>
    </row>
    <row r="208" spans="1:8" ht="15.75" customHeight="1">
      <c r="A208" s="12" t="s">
        <v>460</v>
      </c>
      <c r="B208" s="13">
        <v>30257</v>
      </c>
      <c r="C208" s="12" t="s">
        <v>579</v>
      </c>
      <c r="D208" s="14">
        <v>21190</v>
      </c>
      <c r="E208" s="12" t="s">
        <v>522</v>
      </c>
      <c r="F208" s="12" t="s">
        <v>527</v>
      </c>
      <c r="G208" s="15">
        <v>616</v>
      </c>
      <c r="H208" s="16">
        <v>61600</v>
      </c>
    </row>
    <row r="209" spans="1:8" ht="15.75" customHeight="1">
      <c r="A209" s="12" t="s">
        <v>460</v>
      </c>
      <c r="B209" s="13">
        <v>30819</v>
      </c>
      <c r="C209" s="12" t="s">
        <v>505</v>
      </c>
      <c r="D209" s="14">
        <v>125442</v>
      </c>
      <c r="E209" s="12" t="s">
        <v>483</v>
      </c>
      <c r="F209" s="12" t="s">
        <v>463</v>
      </c>
      <c r="G209" s="15">
        <v>616</v>
      </c>
      <c r="H209" s="16">
        <v>61566</v>
      </c>
    </row>
    <row r="210" spans="1:8" ht="15.75" customHeight="1">
      <c r="A210" s="12" t="s">
        <v>472</v>
      </c>
      <c r="B210" s="13">
        <v>31842</v>
      </c>
      <c r="C210" s="12" t="s">
        <v>496</v>
      </c>
      <c r="D210" s="14">
        <v>22915</v>
      </c>
      <c r="E210" s="12" t="s">
        <v>468</v>
      </c>
      <c r="F210" s="12" t="s">
        <v>463</v>
      </c>
      <c r="G210" s="15">
        <v>616</v>
      </c>
      <c r="H210" s="16">
        <v>61566</v>
      </c>
    </row>
    <row r="211" spans="1:8" ht="15.75" customHeight="1">
      <c r="A211" s="12" t="s">
        <v>460</v>
      </c>
      <c r="B211" s="13">
        <v>21732</v>
      </c>
      <c r="C211" s="12" t="s">
        <v>557</v>
      </c>
      <c r="D211" s="14">
        <v>138260</v>
      </c>
      <c r="E211" s="12" t="s">
        <v>474</v>
      </c>
      <c r="F211" s="12" t="s">
        <v>471</v>
      </c>
      <c r="G211" s="15">
        <v>610</v>
      </c>
      <c r="H211" s="16">
        <v>60958</v>
      </c>
    </row>
    <row r="212" spans="1:8" ht="15.75" customHeight="1">
      <c r="A212" s="12" t="s">
        <v>460</v>
      </c>
      <c r="B212" s="13">
        <v>31809</v>
      </c>
      <c r="C212" s="12" t="s">
        <v>580</v>
      </c>
      <c r="D212" s="14">
        <v>124350</v>
      </c>
      <c r="E212" s="12" t="s">
        <v>532</v>
      </c>
      <c r="F212" s="12" t="s">
        <v>488</v>
      </c>
      <c r="G212" s="15">
        <v>604</v>
      </c>
      <c r="H212" s="16">
        <v>60367</v>
      </c>
    </row>
    <row r="213" spans="1:8" ht="15.75" customHeight="1">
      <c r="A213" s="12" t="s">
        <v>472</v>
      </c>
      <c r="B213" s="13">
        <v>29266</v>
      </c>
      <c r="C213" s="12" t="s">
        <v>505</v>
      </c>
      <c r="D213" s="14">
        <v>20912</v>
      </c>
      <c r="E213" s="12" t="s">
        <v>483</v>
      </c>
      <c r="F213" s="12" t="s">
        <v>463</v>
      </c>
      <c r="G213" s="15">
        <v>599</v>
      </c>
      <c r="H213" s="16">
        <v>59904</v>
      </c>
    </row>
    <row r="214" spans="1:8" ht="15.75" customHeight="1">
      <c r="A214" s="12" t="s">
        <v>460</v>
      </c>
      <c r="B214" s="13">
        <v>22709</v>
      </c>
      <c r="C214" s="12" t="s">
        <v>551</v>
      </c>
      <c r="D214" s="14">
        <v>125612</v>
      </c>
      <c r="E214" s="12" t="s">
        <v>487</v>
      </c>
      <c r="F214" s="12" t="s">
        <v>488</v>
      </c>
      <c r="G214" s="15">
        <v>594</v>
      </c>
      <c r="H214" s="16">
        <v>59400</v>
      </c>
    </row>
    <row r="215" spans="1:8" ht="15.75" customHeight="1">
      <c r="A215" s="12" t="s">
        <v>472</v>
      </c>
      <c r="B215" s="13">
        <v>29449</v>
      </c>
      <c r="C215" s="12" t="s">
        <v>496</v>
      </c>
      <c r="D215" s="14">
        <v>20740</v>
      </c>
      <c r="E215" s="12" t="s">
        <v>468</v>
      </c>
      <c r="F215" s="12" t="s">
        <v>463</v>
      </c>
      <c r="G215" s="15">
        <v>592</v>
      </c>
      <c r="H215" s="16">
        <v>59220</v>
      </c>
    </row>
    <row r="216" spans="1:8" ht="15.75" customHeight="1">
      <c r="A216" s="12" t="s">
        <v>460</v>
      </c>
      <c r="B216" s="13">
        <v>18264</v>
      </c>
      <c r="C216" s="12" t="s">
        <v>540</v>
      </c>
      <c r="D216" s="14">
        <v>26936</v>
      </c>
      <c r="E216" s="12" t="s">
        <v>483</v>
      </c>
      <c r="F216" s="12" t="s">
        <v>463</v>
      </c>
      <c r="G216" s="15">
        <v>581</v>
      </c>
      <c r="H216" s="16">
        <v>58050</v>
      </c>
    </row>
    <row r="217" spans="1:8" ht="15.75" customHeight="1">
      <c r="A217" s="12" t="s">
        <v>460</v>
      </c>
      <c r="B217" s="13">
        <v>23925</v>
      </c>
      <c r="C217" s="12" t="s">
        <v>496</v>
      </c>
      <c r="D217" s="14">
        <v>22375</v>
      </c>
      <c r="E217" s="12" t="s">
        <v>468</v>
      </c>
      <c r="F217" s="12" t="s">
        <v>463</v>
      </c>
      <c r="G217" s="15">
        <v>580</v>
      </c>
      <c r="H217" s="16">
        <v>58000</v>
      </c>
    </row>
    <row r="218" spans="1:8" ht="15.75" customHeight="1">
      <c r="A218" s="12" t="s">
        <v>472</v>
      </c>
      <c r="B218" s="13">
        <v>18917</v>
      </c>
      <c r="C218" s="12" t="s">
        <v>556</v>
      </c>
      <c r="D218" s="14">
        <v>122961</v>
      </c>
      <c r="E218" s="12" t="s">
        <v>522</v>
      </c>
      <c r="F218" s="12" t="s">
        <v>527</v>
      </c>
      <c r="G218" s="15">
        <v>580</v>
      </c>
      <c r="H218" s="16">
        <v>58000</v>
      </c>
    </row>
    <row r="219" spans="1:8" ht="15.75" customHeight="1">
      <c r="A219" s="12" t="s">
        <v>460</v>
      </c>
      <c r="B219" s="13">
        <v>29853</v>
      </c>
      <c r="C219" s="12" t="s">
        <v>581</v>
      </c>
      <c r="D219" s="14">
        <v>21996</v>
      </c>
      <c r="E219" s="12" t="s">
        <v>462</v>
      </c>
      <c r="F219" s="12" t="s">
        <v>463</v>
      </c>
      <c r="G219" s="15">
        <v>572</v>
      </c>
      <c r="H219" s="16">
        <v>57200</v>
      </c>
    </row>
    <row r="220" spans="1:8" ht="15.75" customHeight="1">
      <c r="A220" s="12" t="s">
        <v>460</v>
      </c>
      <c r="B220" s="13">
        <v>30498</v>
      </c>
      <c r="C220" s="12" t="s">
        <v>539</v>
      </c>
      <c r="D220" s="14">
        <v>136414</v>
      </c>
      <c r="E220" s="12" t="s">
        <v>470</v>
      </c>
      <c r="F220" s="12" t="s">
        <v>471</v>
      </c>
      <c r="G220" s="15">
        <v>570</v>
      </c>
      <c r="H220" s="16">
        <v>57000</v>
      </c>
    </row>
    <row r="221" spans="1:8" ht="15.75" customHeight="1">
      <c r="A221" s="12" t="s">
        <v>472</v>
      </c>
      <c r="B221" s="13">
        <v>26054</v>
      </c>
      <c r="C221" s="12" t="s">
        <v>493</v>
      </c>
      <c r="D221" s="14">
        <v>23092</v>
      </c>
      <c r="E221" s="12" t="s">
        <v>476</v>
      </c>
      <c r="F221" s="12" t="s">
        <v>471</v>
      </c>
      <c r="G221" s="15">
        <v>570</v>
      </c>
      <c r="H221" s="16">
        <v>57000</v>
      </c>
    </row>
    <row r="222" spans="1:8" ht="15.75" customHeight="1">
      <c r="A222" s="12" t="s">
        <v>472</v>
      </c>
      <c r="B222" s="13">
        <v>31135</v>
      </c>
      <c r="C222" s="12" t="s">
        <v>461</v>
      </c>
      <c r="D222" s="14">
        <v>131851</v>
      </c>
      <c r="E222" s="12" t="s">
        <v>462</v>
      </c>
      <c r="F222" s="12" t="s">
        <v>463</v>
      </c>
      <c r="G222" s="15">
        <v>570</v>
      </c>
      <c r="H222" s="16">
        <v>57000</v>
      </c>
    </row>
    <row r="223" spans="1:8" ht="15.75" customHeight="1">
      <c r="A223" s="12" t="s">
        <v>460</v>
      </c>
      <c r="B223" s="13">
        <v>33664</v>
      </c>
      <c r="C223" s="12" t="s">
        <v>582</v>
      </c>
      <c r="D223" s="14">
        <v>21767</v>
      </c>
      <c r="E223" s="12" t="s">
        <v>583</v>
      </c>
      <c r="F223" s="12" t="s">
        <v>466</v>
      </c>
      <c r="G223" s="15">
        <v>569</v>
      </c>
      <c r="H223" s="16">
        <v>56886</v>
      </c>
    </row>
    <row r="224" spans="1:8" ht="15.75" customHeight="1">
      <c r="A224" s="12" t="s">
        <v>460</v>
      </c>
      <c r="B224" s="13">
        <v>32677</v>
      </c>
      <c r="C224" s="12" t="s">
        <v>525</v>
      </c>
      <c r="D224" s="14">
        <v>22352</v>
      </c>
      <c r="E224" s="12" t="s">
        <v>474</v>
      </c>
      <c r="F224" s="12" t="s">
        <v>471</v>
      </c>
      <c r="G224" s="15">
        <v>560</v>
      </c>
      <c r="H224" s="16">
        <v>56000</v>
      </c>
    </row>
    <row r="225" spans="1:8" ht="15.75" customHeight="1">
      <c r="A225" s="12" t="s">
        <v>460</v>
      </c>
      <c r="B225" s="13">
        <v>30395</v>
      </c>
      <c r="C225" s="12" t="s">
        <v>584</v>
      </c>
      <c r="D225" s="14">
        <v>20718</v>
      </c>
      <c r="E225" s="12" t="s">
        <v>474</v>
      </c>
      <c r="F225" s="12" t="s">
        <v>471</v>
      </c>
      <c r="G225" s="15">
        <v>557</v>
      </c>
      <c r="H225" s="16">
        <v>55744</v>
      </c>
    </row>
    <row r="226" spans="1:8" ht="15.75" customHeight="1">
      <c r="A226" s="12" t="s">
        <v>460</v>
      </c>
      <c r="B226" s="13">
        <v>30683</v>
      </c>
      <c r="C226" s="12" t="s">
        <v>502</v>
      </c>
      <c r="D226" s="14">
        <v>20784</v>
      </c>
      <c r="E226" s="12" t="s">
        <v>503</v>
      </c>
      <c r="F226" s="12" t="s">
        <v>466</v>
      </c>
      <c r="G226" s="15">
        <v>551</v>
      </c>
      <c r="H226" s="16">
        <v>55140</v>
      </c>
    </row>
    <row r="227" spans="1:8" ht="15.75" customHeight="1">
      <c r="A227" s="12" t="s">
        <v>460</v>
      </c>
      <c r="B227" s="13">
        <v>30245</v>
      </c>
      <c r="C227" s="12" t="s">
        <v>509</v>
      </c>
      <c r="D227" s="14">
        <v>20611</v>
      </c>
      <c r="E227" s="12" t="s">
        <v>474</v>
      </c>
      <c r="F227" s="12" t="s">
        <v>471</v>
      </c>
      <c r="G227" s="15">
        <v>544</v>
      </c>
      <c r="H227" s="16">
        <v>54431</v>
      </c>
    </row>
    <row r="228" spans="1:8" ht="15.75" customHeight="1">
      <c r="A228" s="12" t="s">
        <v>460</v>
      </c>
      <c r="B228" s="13">
        <v>32880</v>
      </c>
      <c r="C228" s="12" t="s">
        <v>585</v>
      </c>
      <c r="D228" s="14">
        <v>22758</v>
      </c>
      <c r="E228" s="12" t="s">
        <v>487</v>
      </c>
      <c r="F228" s="12" t="s">
        <v>488</v>
      </c>
      <c r="G228" s="15">
        <v>531</v>
      </c>
      <c r="H228" s="16">
        <v>53100</v>
      </c>
    </row>
    <row r="229" spans="1:8" ht="15.75" customHeight="1">
      <c r="A229" s="12" t="s">
        <v>472</v>
      </c>
      <c r="B229" s="13">
        <v>27731</v>
      </c>
      <c r="C229" s="12" t="s">
        <v>523</v>
      </c>
      <c r="D229" s="14">
        <v>23546</v>
      </c>
      <c r="E229" s="12" t="s">
        <v>468</v>
      </c>
      <c r="F229" s="12" t="s">
        <v>463</v>
      </c>
      <c r="G229" s="15">
        <v>530</v>
      </c>
      <c r="H229" s="16">
        <v>53000</v>
      </c>
    </row>
    <row r="230" spans="1:8" ht="15.75" customHeight="1">
      <c r="A230" s="12" t="s">
        <v>472</v>
      </c>
      <c r="B230" s="13">
        <v>25164</v>
      </c>
      <c r="C230" s="12" t="s">
        <v>461</v>
      </c>
      <c r="D230" s="14">
        <v>20580</v>
      </c>
      <c r="E230" s="12" t="s">
        <v>462</v>
      </c>
      <c r="F230" s="12" t="s">
        <v>463</v>
      </c>
      <c r="G230" s="15">
        <v>530</v>
      </c>
      <c r="H230" s="16">
        <v>52982</v>
      </c>
    </row>
    <row r="231" spans="1:8" ht="15.75" customHeight="1">
      <c r="A231" s="12" t="s">
        <v>472</v>
      </c>
      <c r="B231" s="13">
        <v>23569</v>
      </c>
      <c r="C231" s="12" t="s">
        <v>586</v>
      </c>
      <c r="D231" s="14">
        <v>26583</v>
      </c>
      <c r="E231" s="12" t="s">
        <v>503</v>
      </c>
      <c r="F231" s="12" t="s">
        <v>466</v>
      </c>
      <c r="G231" s="15">
        <v>525</v>
      </c>
      <c r="H231" s="16">
        <v>52544</v>
      </c>
    </row>
    <row r="232" spans="1:8" ht="15.75" customHeight="1">
      <c r="A232" s="12" t="s">
        <v>472</v>
      </c>
      <c r="B232" s="13">
        <v>23837</v>
      </c>
      <c r="C232" s="12" t="s">
        <v>548</v>
      </c>
      <c r="D232" s="14">
        <v>24052</v>
      </c>
      <c r="E232" s="12" t="s">
        <v>462</v>
      </c>
      <c r="F232" s="12" t="s">
        <v>463</v>
      </c>
      <c r="G232" s="15">
        <v>520</v>
      </c>
      <c r="H232" s="16">
        <v>52000</v>
      </c>
    </row>
    <row r="233" spans="1:8" ht="15.75" customHeight="1">
      <c r="A233" s="12" t="s">
        <v>472</v>
      </c>
      <c r="B233" s="13">
        <v>18964</v>
      </c>
      <c r="C233" s="12" t="s">
        <v>586</v>
      </c>
      <c r="D233" s="14">
        <v>136793</v>
      </c>
      <c r="E233" s="12" t="s">
        <v>503</v>
      </c>
      <c r="F233" s="12" t="s">
        <v>466</v>
      </c>
      <c r="G233" s="15">
        <v>516</v>
      </c>
      <c r="H233" s="16">
        <v>51642</v>
      </c>
    </row>
    <row r="234" spans="1:8" ht="15.75" customHeight="1">
      <c r="A234" s="12" t="s">
        <v>472</v>
      </c>
      <c r="B234" s="13">
        <v>30431</v>
      </c>
      <c r="C234" s="12" t="s">
        <v>489</v>
      </c>
      <c r="D234" s="14">
        <v>27589</v>
      </c>
      <c r="E234" s="12" t="s">
        <v>468</v>
      </c>
      <c r="F234" s="12" t="s">
        <v>463</v>
      </c>
      <c r="G234" s="15">
        <v>515</v>
      </c>
      <c r="H234" s="16">
        <v>51471</v>
      </c>
    </row>
    <row r="235" spans="1:8" ht="15.75" customHeight="1">
      <c r="A235" s="12" t="s">
        <v>460</v>
      </c>
      <c r="B235" s="13">
        <v>25569</v>
      </c>
      <c r="C235" s="12" t="s">
        <v>587</v>
      </c>
      <c r="D235" s="14">
        <v>128890</v>
      </c>
      <c r="E235" s="12" t="s">
        <v>522</v>
      </c>
      <c r="F235" s="12" t="s">
        <v>527</v>
      </c>
      <c r="G235" s="15">
        <v>510</v>
      </c>
      <c r="H235" s="16">
        <v>50987</v>
      </c>
    </row>
    <row r="236" spans="1:8" ht="15.75" customHeight="1">
      <c r="A236" s="12" t="s">
        <v>460</v>
      </c>
      <c r="B236" s="13">
        <v>18583</v>
      </c>
      <c r="C236" s="12" t="s">
        <v>578</v>
      </c>
      <c r="D236" s="14">
        <v>128338</v>
      </c>
      <c r="E236" s="12" t="s">
        <v>468</v>
      </c>
      <c r="F236" s="12" t="s">
        <v>463</v>
      </c>
      <c r="G236" s="15">
        <v>502</v>
      </c>
      <c r="H236" s="16">
        <v>50203</v>
      </c>
    </row>
    <row r="237" spans="1:8" ht="15.75" customHeight="1">
      <c r="A237" s="12" t="s">
        <v>472</v>
      </c>
      <c r="B237" s="13">
        <v>33400</v>
      </c>
      <c r="C237" s="12" t="s">
        <v>547</v>
      </c>
      <c r="D237" s="14">
        <v>122029</v>
      </c>
      <c r="E237" s="12" t="s">
        <v>522</v>
      </c>
      <c r="F237" s="12" t="s">
        <v>527</v>
      </c>
      <c r="G237" s="15">
        <v>501</v>
      </c>
      <c r="H237" s="16">
        <v>50085</v>
      </c>
    </row>
    <row r="238" spans="1:8" ht="15.75" customHeight="1">
      <c r="A238" s="12" t="s">
        <v>460</v>
      </c>
      <c r="B238" s="13">
        <v>31048</v>
      </c>
      <c r="C238" s="12" t="s">
        <v>501</v>
      </c>
      <c r="D238" s="14">
        <v>24918</v>
      </c>
      <c r="E238" s="12" t="s">
        <v>485</v>
      </c>
      <c r="F238" s="12" t="s">
        <v>466</v>
      </c>
      <c r="G238" s="15">
        <v>497</v>
      </c>
      <c r="H238" s="16">
        <v>49714</v>
      </c>
    </row>
    <row r="239" spans="1:8" ht="15.75" customHeight="1">
      <c r="A239" s="12" t="s">
        <v>472</v>
      </c>
      <c r="B239" s="13">
        <v>29316</v>
      </c>
      <c r="C239" s="12" t="s">
        <v>541</v>
      </c>
      <c r="D239" s="14">
        <v>126464</v>
      </c>
      <c r="E239" s="12" t="s">
        <v>462</v>
      </c>
      <c r="F239" s="12" t="s">
        <v>463</v>
      </c>
      <c r="G239" s="15">
        <v>496</v>
      </c>
      <c r="H239" s="16">
        <v>49600</v>
      </c>
    </row>
    <row r="240" spans="1:8" ht="15.75" customHeight="1">
      <c r="A240" s="12" t="s">
        <v>472</v>
      </c>
      <c r="B240" s="13">
        <v>23538</v>
      </c>
      <c r="C240" s="12" t="s">
        <v>588</v>
      </c>
      <c r="D240" s="14">
        <v>20920</v>
      </c>
      <c r="E240" s="12" t="s">
        <v>522</v>
      </c>
      <c r="F240" s="12" t="s">
        <v>527</v>
      </c>
      <c r="G240" s="15">
        <v>493</v>
      </c>
      <c r="H240" s="16">
        <v>49329</v>
      </c>
    </row>
    <row r="241" spans="1:8" ht="15.75" customHeight="1">
      <c r="A241" s="12" t="s">
        <v>460</v>
      </c>
      <c r="B241" s="13">
        <v>23073</v>
      </c>
      <c r="C241" s="12" t="s">
        <v>515</v>
      </c>
      <c r="D241" s="14">
        <v>138327</v>
      </c>
      <c r="E241" s="12" t="s">
        <v>515</v>
      </c>
      <c r="F241" s="12" t="s">
        <v>471</v>
      </c>
      <c r="G241" s="15">
        <v>484</v>
      </c>
      <c r="H241" s="16">
        <v>48442</v>
      </c>
    </row>
    <row r="242" spans="1:8" ht="15.75" customHeight="1">
      <c r="A242" s="12" t="s">
        <v>460</v>
      </c>
      <c r="B242" s="13">
        <v>29398</v>
      </c>
      <c r="C242" s="12" t="s">
        <v>461</v>
      </c>
      <c r="D242" s="14">
        <v>20630</v>
      </c>
      <c r="E242" s="12" t="s">
        <v>462</v>
      </c>
      <c r="F242" s="12" t="s">
        <v>463</v>
      </c>
      <c r="G242" s="15">
        <v>478</v>
      </c>
      <c r="H242" s="16">
        <v>47795</v>
      </c>
    </row>
    <row r="243" spans="1:8" ht="15.75" customHeight="1">
      <c r="A243" s="12" t="s">
        <v>472</v>
      </c>
      <c r="B243" s="13">
        <v>26452</v>
      </c>
      <c r="C243" s="12" t="s">
        <v>589</v>
      </c>
      <c r="D243" s="14">
        <v>131432</v>
      </c>
      <c r="E243" s="12" t="s">
        <v>470</v>
      </c>
      <c r="F243" s="12" t="s">
        <v>471</v>
      </c>
      <c r="G243" s="15">
        <v>475</v>
      </c>
      <c r="H243" s="16">
        <v>47500</v>
      </c>
    </row>
    <row r="244" spans="1:8" ht="15.75" customHeight="1">
      <c r="A244" s="12" t="s">
        <v>460</v>
      </c>
      <c r="B244" s="13">
        <v>31640</v>
      </c>
      <c r="C244" s="12" t="s">
        <v>590</v>
      </c>
      <c r="D244" s="14">
        <v>128597</v>
      </c>
      <c r="E244" s="12" t="s">
        <v>468</v>
      </c>
      <c r="F244" s="12" t="s">
        <v>463</v>
      </c>
      <c r="G244" s="15">
        <v>474</v>
      </c>
      <c r="H244" s="16">
        <v>47430</v>
      </c>
    </row>
    <row r="245" spans="1:8" ht="15.75" customHeight="1">
      <c r="A245" s="12" t="s">
        <v>460</v>
      </c>
      <c r="B245" s="13">
        <v>27497</v>
      </c>
      <c r="C245" s="12" t="s">
        <v>591</v>
      </c>
      <c r="D245" s="14">
        <v>121649</v>
      </c>
      <c r="E245" s="12" t="s">
        <v>468</v>
      </c>
      <c r="F245" s="12" t="s">
        <v>463</v>
      </c>
      <c r="G245" s="15">
        <v>472</v>
      </c>
      <c r="H245" s="16">
        <v>47200</v>
      </c>
    </row>
    <row r="246" spans="1:8" ht="15.75" customHeight="1">
      <c r="A246" s="12" t="s">
        <v>460</v>
      </c>
      <c r="B246" s="13">
        <v>29011</v>
      </c>
      <c r="C246" s="12" t="s">
        <v>478</v>
      </c>
      <c r="D246" s="14">
        <v>136683</v>
      </c>
      <c r="E246" s="12" t="s">
        <v>468</v>
      </c>
      <c r="F246" s="12" t="s">
        <v>463</v>
      </c>
      <c r="G246" s="15">
        <v>472</v>
      </c>
      <c r="H246" s="16">
        <v>47200</v>
      </c>
    </row>
    <row r="247" spans="1:8" ht="15.75" customHeight="1">
      <c r="A247" s="12" t="s">
        <v>460</v>
      </c>
      <c r="B247" s="13">
        <v>27956</v>
      </c>
      <c r="C247" s="12" t="s">
        <v>478</v>
      </c>
      <c r="D247" s="14">
        <v>135431</v>
      </c>
      <c r="E247" s="12" t="s">
        <v>468</v>
      </c>
      <c r="F247" s="12" t="s">
        <v>463</v>
      </c>
      <c r="G247" s="15">
        <v>470</v>
      </c>
      <c r="H247" s="16">
        <v>46950</v>
      </c>
    </row>
    <row r="248" spans="1:8" ht="15.75" customHeight="1">
      <c r="A248" s="12" t="s">
        <v>460</v>
      </c>
      <c r="B248" s="13">
        <v>24594</v>
      </c>
      <c r="C248" s="12" t="s">
        <v>592</v>
      </c>
      <c r="D248" s="14">
        <v>139711</v>
      </c>
      <c r="E248" s="12" t="s">
        <v>487</v>
      </c>
      <c r="F248" s="12" t="s">
        <v>488</v>
      </c>
      <c r="G248" s="15">
        <v>467</v>
      </c>
      <c r="H248" s="16">
        <v>46720</v>
      </c>
    </row>
    <row r="249" spans="1:8" ht="15.75" customHeight="1">
      <c r="A249" s="12" t="s">
        <v>460</v>
      </c>
      <c r="B249" s="13">
        <v>30536</v>
      </c>
      <c r="C249" s="12" t="s">
        <v>479</v>
      </c>
      <c r="D249" s="14">
        <v>24955</v>
      </c>
      <c r="E249" s="12" t="s">
        <v>468</v>
      </c>
      <c r="F249" s="12" t="s">
        <v>463</v>
      </c>
      <c r="G249" s="15">
        <v>464</v>
      </c>
      <c r="H249" s="16">
        <v>46398</v>
      </c>
    </row>
    <row r="250" spans="1:8" ht="15.75" customHeight="1">
      <c r="A250" s="12" t="s">
        <v>472</v>
      </c>
      <c r="B250" s="13">
        <v>18540</v>
      </c>
      <c r="C250" s="12" t="s">
        <v>593</v>
      </c>
      <c r="D250" s="14">
        <v>25977</v>
      </c>
      <c r="E250" s="12" t="s">
        <v>487</v>
      </c>
      <c r="F250" s="12" t="s">
        <v>488</v>
      </c>
      <c r="G250" s="15">
        <v>462</v>
      </c>
      <c r="H250" s="16">
        <v>46163</v>
      </c>
    </row>
    <row r="251" spans="1:8" ht="15.75" customHeight="1">
      <c r="A251" s="12" t="s">
        <v>460</v>
      </c>
      <c r="B251" s="13">
        <v>30982</v>
      </c>
      <c r="C251" s="12" t="s">
        <v>594</v>
      </c>
      <c r="D251" s="14">
        <v>23590</v>
      </c>
      <c r="E251" s="12" t="s">
        <v>522</v>
      </c>
      <c r="F251" s="12" t="s">
        <v>527</v>
      </c>
      <c r="G251" s="15">
        <v>456</v>
      </c>
      <c r="H251" s="16">
        <v>45633</v>
      </c>
    </row>
    <row r="252" spans="1:8" ht="15.75" customHeight="1">
      <c r="A252" s="12" t="s">
        <v>460</v>
      </c>
      <c r="B252" s="13">
        <v>26306</v>
      </c>
      <c r="C252" s="12" t="s">
        <v>502</v>
      </c>
      <c r="D252" s="14">
        <v>23650</v>
      </c>
      <c r="E252" s="12" t="s">
        <v>503</v>
      </c>
      <c r="F252" s="12" t="s">
        <v>466</v>
      </c>
      <c r="G252" s="15">
        <v>446</v>
      </c>
      <c r="H252" s="16">
        <v>44632</v>
      </c>
    </row>
    <row r="253" spans="1:8" ht="15.75" customHeight="1">
      <c r="A253" s="12" t="s">
        <v>472</v>
      </c>
      <c r="B253" s="13">
        <v>13055</v>
      </c>
      <c r="C253" s="12" t="s">
        <v>489</v>
      </c>
      <c r="D253" s="14">
        <v>22432</v>
      </c>
      <c r="E253" s="12" t="s">
        <v>468</v>
      </c>
      <c r="F253" s="12" t="s">
        <v>463</v>
      </c>
      <c r="G253" s="15">
        <v>444</v>
      </c>
      <c r="H253" s="16">
        <v>44428</v>
      </c>
    </row>
    <row r="254" spans="1:8" ht="15.75" customHeight="1">
      <c r="A254" s="12" t="s">
        <v>460</v>
      </c>
      <c r="B254" s="13">
        <v>30787</v>
      </c>
      <c r="C254" s="12" t="s">
        <v>595</v>
      </c>
      <c r="D254" s="14">
        <v>21935</v>
      </c>
      <c r="E254" s="12" t="s">
        <v>468</v>
      </c>
      <c r="F254" s="12" t="s">
        <v>463</v>
      </c>
      <c r="G254" s="15">
        <v>440</v>
      </c>
      <c r="H254" s="16">
        <v>44020</v>
      </c>
    </row>
    <row r="255" spans="1:8" ht="15.75" customHeight="1">
      <c r="A255" s="12" t="s">
        <v>460</v>
      </c>
      <c r="B255" s="13">
        <v>30280</v>
      </c>
      <c r="C255" s="12" t="s">
        <v>535</v>
      </c>
      <c r="D255" s="14">
        <v>22924</v>
      </c>
      <c r="E255" s="12" t="s">
        <v>476</v>
      </c>
      <c r="F255" s="12" t="s">
        <v>471</v>
      </c>
      <c r="G255" s="15">
        <v>437</v>
      </c>
      <c r="H255" s="16">
        <v>43674</v>
      </c>
    </row>
    <row r="256" spans="1:8" ht="15.75" customHeight="1">
      <c r="A256" s="12" t="s">
        <v>472</v>
      </c>
      <c r="B256" s="13">
        <v>25327</v>
      </c>
      <c r="C256" s="12" t="s">
        <v>596</v>
      </c>
      <c r="D256" s="14">
        <v>131726</v>
      </c>
      <c r="E256" s="12" t="s">
        <v>522</v>
      </c>
      <c r="F256" s="12" t="s">
        <v>471</v>
      </c>
      <c r="G256" s="15">
        <v>433</v>
      </c>
      <c r="H256" s="16">
        <v>43340</v>
      </c>
    </row>
    <row r="257" spans="1:8" ht="15.75" customHeight="1">
      <c r="A257" s="12" t="s">
        <v>460</v>
      </c>
      <c r="B257" s="13">
        <v>27741</v>
      </c>
      <c r="C257" s="12" t="s">
        <v>502</v>
      </c>
      <c r="D257" s="14">
        <v>131043</v>
      </c>
      <c r="E257" s="12" t="s">
        <v>503</v>
      </c>
      <c r="F257" s="12" t="s">
        <v>466</v>
      </c>
      <c r="G257" s="15">
        <v>431</v>
      </c>
      <c r="H257" s="16">
        <v>43092</v>
      </c>
    </row>
    <row r="258" spans="1:8" ht="15.75" customHeight="1">
      <c r="A258" s="12" t="s">
        <v>460</v>
      </c>
      <c r="B258" s="13">
        <v>26393</v>
      </c>
      <c r="C258" s="12" t="s">
        <v>597</v>
      </c>
      <c r="D258" s="14">
        <v>27051</v>
      </c>
      <c r="E258" s="12" t="s">
        <v>598</v>
      </c>
      <c r="F258" s="12" t="s">
        <v>488</v>
      </c>
      <c r="G258" s="15">
        <v>430</v>
      </c>
      <c r="H258" s="16">
        <v>43038</v>
      </c>
    </row>
    <row r="259" spans="1:8" ht="15.75" customHeight="1">
      <c r="A259" s="12" t="s">
        <v>472</v>
      </c>
      <c r="B259" s="13">
        <v>31761</v>
      </c>
      <c r="C259" s="12" t="s">
        <v>572</v>
      </c>
      <c r="D259" s="14">
        <v>119693</v>
      </c>
      <c r="E259" s="12" t="s">
        <v>462</v>
      </c>
      <c r="F259" s="12" t="s">
        <v>463</v>
      </c>
      <c r="G259" s="15">
        <v>429</v>
      </c>
      <c r="H259" s="16">
        <v>42900</v>
      </c>
    </row>
    <row r="260" spans="1:8" ht="15.75" customHeight="1">
      <c r="A260" s="12" t="s">
        <v>472</v>
      </c>
      <c r="B260" s="13">
        <v>31861</v>
      </c>
      <c r="C260" s="12" t="s">
        <v>497</v>
      </c>
      <c r="D260" s="14">
        <v>20963</v>
      </c>
      <c r="E260" s="12" t="s">
        <v>468</v>
      </c>
      <c r="F260" s="12" t="s">
        <v>463</v>
      </c>
      <c r="G260" s="15">
        <v>428</v>
      </c>
      <c r="H260" s="16">
        <v>42813</v>
      </c>
    </row>
    <row r="261" spans="1:8" ht="15.75" customHeight="1">
      <c r="A261" s="12" t="s">
        <v>460</v>
      </c>
      <c r="B261" s="13">
        <v>32632</v>
      </c>
      <c r="C261" s="12" t="s">
        <v>535</v>
      </c>
      <c r="D261" s="14">
        <v>130364</v>
      </c>
      <c r="E261" s="12" t="s">
        <v>476</v>
      </c>
      <c r="F261" s="12" t="s">
        <v>471</v>
      </c>
      <c r="G261" s="15">
        <v>422</v>
      </c>
      <c r="H261" s="16">
        <v>42180</v>
      </c>
    </row>
    <row r="262" spans="1:8" ht="15.75" customHeight="1">
      <c r="A262" s="12" t="s">
        <v>460</v>
      </c>
      <c r="B262" s="13">
        <v>27662</v>
      </c>
      <c r="C262" s="12" t="s">
        <v>496</v>
      </c>
      <c r="D262" s="14">
        <v>21113</v>
      </c>
      <c r="E262" s="12" t="s">
        <v>468</v>
      </c>
      <c r="F262" s="12" t="s">
        <v>463</v>
      </c>
      <c r="G262" s="15">
        <v>421</v>
      </c>
      <c r="H262" s="16">
        <v>42112</v>
      </c>
    </row>
    <row r="263" spans="1:8" ht="15.75" customHeight="1">
      <c r="A263" s="12" t="s">
        <v>472</v>
      </c>
      <c r="B263" s="13">
        <v>23941</v>
      </c>
      <c r="C263" s="12" t="s">
        <v>552</v>
      </c>
      <c r="D263" s="14">
        <v>138474</v>
      </c>
      <c r="E263" s="12" t="s">
        <v>503</v>
      </c>
      <c r="F263" s="12" t="s">
        <v>466</v>
      </c>
      <c r="G263" s="15">
        <v>406</v>
      </c>
      <c r="H263" s="16">
        <v>40560</v>
      </c>
    </row>
    <row r="264" spans="1:8" ht="15.75" customHeight="1">
      <c r="A264" s="12" t="s">
        <v>460</v>
      </c>
      <c r="B264" s="13">
        <v>32080</v>
      </c>
      <c r="C264" s="12" t="s">
        <v>544</v>
      </c>
      <c r="D264" s="14">
        <v>23925</v>
      </c>
      <c r="E264" s="12" t="s">
        <v>500</v>
      </c>
      <c r="F264" s="12" t="s">
        <v>463</v>
      </c>
      <c r="G264" s="15">
        <v>388</v>
      </c>
      <c r="H264" s="16">
        <v>38760</v>
      </c>
    </row>
    <row r="265" spans="1:8" ht="15.75" customHeight="1">
      <c r="A265" s="12" t="s">
        <v>472</v>
      </c>
      <c r="B265" s="13">
        <v>23909</v>
      </c>
      <c r="C265" s="12" t="s">
        <v>498</v>
      </c>
      <c r="D265" s="14">
        <v>20801</v>
      </c>
      <c r="E265" s="12" t="s">
        <v>468</v>
      </c>
      <c r="F265" s="12" t="s">
        <v>463</v>
      </c>
      <c r="G265" s="15">
        <v>382</v>
      </c>
      <c r="H265" s="16">
        <v>38247</v>
      </c>
    </row>
    <row r="266" spans="1:8" ht="15.75" customHeight="1">
      <c r="A266" s="12" t="s">
        <v>460</v>
      </c>
      <c r="B266" s="13">
        <v>28185</v>
      </c>
      <c r="C266" s="12" t="s">
        <v>496</v>
      </c>
      <c r="D266" s="14">
        <v>22808</v>
      </c>
      <c r="E266" s="12" t="s">
        <v>468</v>
      </c>
      <c r="F266" s="12" t="s">
        <v>463</v>
      </c>
      <c r="G266" s="15">
        <v>382</v>
      </c>
      <c r="H266" s="16">
        <v>38155</v>
      </c>
    </row>
    <row r="267" spans="1:8" ht="15.75" customHeight="1">
      <c r="A267" s="12" t="s">
        <v>472</v>
      </c>
      <c r="B267" s="13">
        <v>17540</v>
      </c>
      <c r="C267" s="12" t="s">
        <v>502</v>
      </c>
      <c r="D267" s="14">
        <v>20752</v>
      </c>
      <c r="E267" s="12" t="s">
        <v>503</v>
      </c>
      <c r="F267" s="12" t="s">
        <v>466</v>
      </c>
      <c r="G267" s="15">
        <v>378</v>
      </c>
      <c r="H267" s="16">
        <v>37820</v>
      </c>
    </row>
    <row r="268" spans="1:8" ht="15.75" customHeight="1">
      <c r="A268" s="12" t="s">
        <v>460</v>
      </c>
      <c r="B268" s="13">
        <v>26727</v>
      </c>
      <c r="C268" s="12" t="s">
        <v>509</v>
      </c>
      <c r="D268" s="14">
        <v>124135</v>
      </c>
      <c r="E268" s="12" t="s">
        <v>474</v>
      </c>
      <c r="F268" s="12" t="s">
        <v>471</v>
      </c>
      <c r="G268" s="15">
        <v>374</v>
      </c>
      <c r="H268" s="16">
        <v>37418</v>
      </c>
    </row>
    <row r="269" spans="1:8" ht="15.75" customHeight="1">
      <c r="A269" s="12" t="s">
        <v>460</v>
      </c>
      <c r="B269" s="13">
        <v>32972</v>
      </c>
      <c r="C269" s="12" t="s">
        <v>599</v>
      </c>
      <c r="D269" s="14">
        <v>21823</v>
      </c>
      <c r="E269" s="12" t="s">
        <v>470</v>
      </c>
      <c r="F269" s="12" t="s">
        <v>471</v>
      </c>
      <c r="G269" s="15">
        <v>372</v>
      </c>
      <c r="H269" s="16">
        <v>37200</v>
      </c>
    </row>
    <row r="270" spans="1:8" ht="15.75" customHeight="1">
      <c r="A270" s="12" t="s">
        <v>472</v>
      </c>
      <c r="B270" s="13">
        <v>30814</v>
      </c>
      <c r="C270" s="12" t="s">
        <v>600</v>
      </c>
      <c r="D270" s="14">
        <v>23508</v>
      </c>
      <c r="E270" s="12" t="s">
        <v>522</v>
      </c>
      <c r="F270" s="12" t="s">
        <v>527</v>
      </c>
      <c r="G270" s="15">
        <v>365</v>
      </c>
      <c r="H270" s="16">
        <v>36521</v>
      </c>
    </row>
    <row r="271" spans="1:8" ht="15.75" customHeight="1">
      <c r="A271" s="12" t="s">
        <v>460</v>
      </c>
      <c r="B271" s="13">
        <v>29965</v>
      </c>
      <c r="C271" s="12" t="s">
        <v>576</v>
      </c>
      <c r="D271" s="14">
        <v>21415</v>
      </c>
      <c r="E271" s="12" t="s">
        <v>577</v>
      </c>
      <c r="F271" s="12" t="s">
        <v>466</v>
      </c>
      <c r="G271" s="15">
        <v>363</v>
      </c>
      <c r="H271" s="16">
        <v>36344</v>
      </c>
    </row>
    <row r="272" spans="1:8" ht="15.75" customHeight="1">
      <c r="A272" s="12" t="s">
        <v>472</v>
      </c>
      <c r="B272" s="13">
        <v>26983</v>
      </c>
      <c r="C272" s="12" t="s">
        <v>478</v>
      </c>
      <c r="D272" s="14">
        <v>22331</v>
      </c>
      <c r="E272" s="12" t="s">
        <v>468</v>
      </c>
      <c r="F272" s="12" t="s">
        <v>463</v>
      </c>
      <c r="G272" s="15">
        <v>361</v>
      </c>
      <c r="H272" s="16">
        <v>36072</v>
      </c>
    </row>
    <row r="273" spans="1:8" ht="15.75" customHeight="1">
      <c r="A273" s="12" t="s">
        <v>460</v>
      </c>
      <c r="B273" s="13">
        <v>32730</v>
      </c>
      <c r="C273" s="12" t="s">
        <v>568</v>
      </c>
      <c r="D273" s="14">
        <v>125298</v>
      </c>
      <c r="E273" s="12" t="s">
        <v>476</v>
      </c>
      <c r="F273" s="12" t="s">
        <v>471</v>
      </c>
      <c r="G273" s="15">
        <v>353</v>
      </c>
      <c r="H273" s="16">
        <v>35278</v>
      </c>
    </row>
    <row r="274" spans="1:8" ht="15.75" customHeight="1">
      <c r="A274" s="12" t="s">
        <v>460</v>
      </c>
      <c r="B274" s="13">
        <v>32861</v>
      </c>
      <c r="C274" s="12" t="s">
        <v>509</v>
      </c>
      <c r="D274" s="14">
        <v>121725</v>
      </c>
      <c r="E274" s="12" t="s">
        <v>474</v>
      </c>
      <c r="F274" s="12" t="s">
        <v>471</v>
      </c>
      <c r="G274" s="15">
        <v>352</v>
      </c>
      <c r="H274" s="16">
        <v>35165</v>
      </c>
    </row>
    <row r="275" spans="1:8" ht="15.75" customHeight="1">
      <c r="A275" s="12" t="s">
        <v>460</v>
      </c>
      <c r="B275" s="13">
        <v>25254</v>
      </c>
      <c r="C275" s="12" t="s">
        <v>514</v>
      </c>
      <c r="D275" s="14">
        <v>20660</v>
      </c>
      <c r="E275" s="12" t="s">
        <v>474</v>
      </c>
      <c r="F275" s="12" t="s">
        <v>471</v>
      </c>
      <c r="G275" s="15">
        <v>351</v>
      </c>
      <c r="H275" s="16">
        <v>35100</v>
      </c>
    </row>
    <row r="276" spans="1:8" ht="15.75" customHeight="1">
      <c r="A276" s="12" t="s">
        <v>460</v>
      </c>
      <c r="B276" s="13">
        <v>32813</v>
      </c>
      <c r="C276" s="12" t="s">
        <v>484</v>
      </c>
      <c r="D276" s="14">
        <v>94376</v>
      </c>
      <c r="E276" s="12" t="s">
        <v>485</v>
      </c>
      <c r="F276" s="12" t="s">
        <v>466</v>
      </c>
      <c r="G276" s="15">
        <v>350</v>
      </c>
      <c r="H276" s="16">
        <v>35000</v>
      </c>
    </row>
    <row r="277" spans="1:8" ht="15.75" customHeight="1">
      <c r="A277" s="12" t="s">
        <v>460</v>
      </c>
      <c r="B277" s="13">
        <v>28167</v>
      </c>
      <c r="C277" s="12" t="s">
        <v>566</v>
      </c>
      <c r="D277" s="14">
        <v>22931</v>
      </c>
      <c r="E277" s="12" t="s">
        <v>468</v>
      </c>
      <c r="F277" s="12" t="s">
        <v>463</v>
      </c>
      <c r="G277" s="15">
        <v>347</v>
      </c>
      <c r="H277" s="16">
        <v>34742</v>
      </c>
    </row>
    <row r="278" spans="1:8" ht="15.75" customHeight="1">
      <c r="A278" s="12" t="s">
        <v>460</v>
      </c>
      <c r="B278" s="13">
        <v>19827</v>
      </c>
      <c r="C278" s="12" t="s">
        <v>556</v>
      </c>
      <c r="D278" s="14">
        <v>44204</v>
      </c>
      <c r="E278" s="12" t="s">
        <v>522</v>
      </c>
      <c r="F278" s="12" t="s">
        <v>527</v>
      </c>
      <c r="G278" s="15">
        <v>342</v>
      </c>
      <c r="H278" s="16">
        <v>34200</v>
      </c>
    </row>
    <row r="279" spans="1:8" ht="15.75" customHeight="1">
      <c r="A279" s="12" t="s">
        <v>460</v>
      </c>
      <c r="B279" s="13">
        <v>26543</v>
      </c>
      <c r="C279" s="12" t="s">
        <v>481</v>
      </c>
      <c r="D279" s="14">
        <v>125284</v>
      </c>
      <c r="E279" s="12" t="s">
        <v>468</v>
      </c>
      <c r="F279" s="12" t="s">
        <v>463</v>
      </c>
      <c r="G279" s="15">
        <v>342</v>
      </c>
      <c r="H279" s="16">
        <v>34190</v>
      </c>
    </row>
    <row r="280" spans="1:8" ht="15.75" customHeight="1">
      <c r="A280" s="12" t="s">
        <v>460</v>
      </c>
      <c r="B280" s="13">
        <v>25669</v>
      </c>
      <c r="C280" s="12" t="s">
        <v>496</v>
      </c>
      <c r="D280" s="14">
        <v>26347</v>
      </c>
      <c r="E280" s="12" t="s">
        <v>468</v>
      </c>
      <c r="F280" s="12" t="s">
        <v>463</v>
      </c>
      <c r="G280" s="15">
        <v>335</v>
      </c>
      <c r="H280" s="16">
        <v>33489</v>
      </c>
    </row>
    <row r="281" spans="1:8" ht="15.75" customHeight="1">
      <c r="A281" s="12" t="s">
        <v>472</v>
      </c>
      <c r="B281" s="13">
        <v>29901</v>
      </c>
      <c r="C281" s="12" t="s">
        <v>486</v>
      </c>
      <c r="D281" s="14">
        <v>21281</v>
      </c>
      <c r="E281" s="12" t="s">
        <v>487</v>
      </c>
      <c r="F281" s="12" t="s">
        <v>488</v>
      </c>
      <c r="G281" s="15">
        <v>335</v>
      </c>
      <c r="H281" s="16">
        <v>33489</v>
      </c>
    </row>
    <row r="282" spans="1:8" ht="15.75" customHeight="1">
      <c r="A282" s="12" t="s">
        <v>460</v>
      </c>
      <c r="B282" s="13">
        <v>31015</v>
      </c>
      <c r="C282" s="12" t="s">
        <v>601</v>
      </c>
      <c r="D282" s="14">
        <v>24866</v>
      </c>
      <c r="E282" s="12" t="s">
        <v>474</v>
      </c>
      <c r="F282" s="12" t="s">
        <v>471</v>
      </c>
      <c r="G282" s="15">
        <v>334</v>
      </c>
      <c r="H282" s="16">
        <v>33433</v>
      </c>
    </row>
    <row r="283" spans="1:8" ht="15.75" customHeight="1">
      <c r="A283" s="12" t="s">
        <v>460</v>
      </c>
      <c r="B283" s="13">
        <v>34104</v>
      </c>
      <c r="C283" s="12" t="s">
        <v>528</v>
      </c>
      <c r="D283" s="14">
        <v>123347</v>
      </c>
      <c r="E283" s="12" t="s">
        <v>474</v>
      </c>
      <c r="F283" s="12" t="s">
        <v>471</v>
      </c>
      <c r="G283" s="15">
        <v>330</v>
      </c>
      <c r="H283" s="16">
        <v>33000</v>
      </c>
    </row>
    <row r="284" spans="1:8" ht="15.75" customHeight="1">
      <c r="A284" s="12" t="s">
        <v>460</v>
      </c>
      <c r="B284" s="13">
        <v>25765</v>
      </c>
      <c r="C284" s="12" t="s">
        <v>578</v>
      </c>
      <c r="D284" s="14">
        <v>20785</v>
      </c>
      <c r="E284" s="12" t="s">
        <v>468</v>
      </c>
      <c r="F284" s="12" t="s">
        <v>463</v>
      </c>
      <c r="G284" s="15">
        <v>329</v>
      </c>
      <c r="H284" s="16">
        <v>32940</v>
      </c>
    </row>
    <row r="285" spans="1:8" ht="15.75" customHeight="1">
      <c r="A285" s="12" t="s">
        <v>460</v>
      </c>
      <c r="B285" s="13">
        <v>25249</v>
      </c>
      <c r="C285" s="12" t="s">
        <v>513</v>
      </c>
      <c r="D285" s="14">
        <v>21141</v>
      </c>
      <c r="E285" s="12" t="s">
        <v>465</v>
      </c>
      <c r="F285" s="12" t="s">
        <v>471</v>
      </c>
      <c r="G285" s="15">
        <v>326</v>
      </c>
      <c r="H285" s="16">
        <v>32634</v>
      </c>
    </row>
    <row r="286" spans="1:8" ht="15.75" customHeight="1">
      <c r="A286" s="12" t="s">
        <v>472</v>
      </c>
      <c r="B286" s="13">
        <v>21244</v>
      </c>
      <c r="C286" s="12" t="s">
        <v>478</v>
      </c>
      <c r="D286" s="14">
        <v>22489</v>
      </c>
      <c r="E286" s="12" t="s">
        <v>468</v>
      </c>
      <c r="F286" s="12" t="s">
        <v>463</v>
      </c>
      <c r="G286" s="15">
        <v>325</v>
      </c>
      <c r="H286" s="16">
        <v>32500</v>
      </c>
    </row>
    <row r="287" spans="1:8" ht="15.75" customHeight="1">
      <c r="A287" s="12" t="s">
        <v>460</v>
      </c>
      <c r="B287" s="13">
        <v>28763</v>
      </c>
      <c r="C287" s="12" t="s">
        <v>535</v>
      </c>
      <c r="D287" s="14">
        <v>94270</v>
      </c>
      <c r="E287" s="12" t="s">
        <v>476</v>
      </c>
      <c r="F287" s="12" t="s">
        <v>471</v>
      </c>
      <c r="G287" s="15">
        <v>322</v>
      </c>
      <c r="H287" s="16">
        <v>32240</v>
      </c>
    </row>
    <row r="288" spans="1:8" ht="15.75" customHeight="1">
      <c r="A288" s="12" t="s">
        <v>472</v>
      </c>
      <c r="B288" s="13">
        <v>30416</v>
      </c>
      <c r="C288" s="12" t="s">
        <v>548</v>
      </c>
      <c r="D288" s="14">
        <v>127626</v>
      </c>
      <c r="E288" s="12" t="s">
        <v>462</v>
      </c>
      <c r="F288" s="12" t="s">
        <v>463</v>
      </c>
      <c r="G288" s="15">
        <v>322</v>
      </c>
      <c r="H288" s="16">
        <v>32224</v>
      </c>
    </row>
    <row r="289" spans="1:8" ht="15.75" customHeight="1">
      <c r="A289" s="12" t="s">
        <v>460</v>
      </c>
      <c r="B289" s="13">
        <v>32258</v>
      </c>
      <c r="C289" s="12" t="s">
        <v>546</v>
      </c>
      <c r="D289" s="14">
        <v>128553</v>
      </c>
      <c r="E289" s="12" t="s">
        <v>476</v>
      </c>
      <c r="F289" s="12" t="s">
        <v>471</v>
      </c>
      <c r="G289" s="15">
        <v>317</v>
      </c>
      <c r="H289" s="16">
        <v>31747</v>
      </c>
    </row>
    <row r="290" spans="1:8" ht="15.75" customHeight="1">
      <c r="A290" s="12" t="s">
        <v>472</v>
      </c>
      <c r="B290" s="13">
        <v>32200</v>
      </c>
      <c r="C290" s="12" t="s">
        <v>563</v>
      </c>
      <c r="D290" s="14">
        <v>21389</v>
      </c>
      <c r="E290" s="12" t="s">
        <v>564</v>
      </c>
      <c r="F290" s="12" t="s">
        <v>466</v>
      </c>
      <c r="G290" s="15">
        <v>317</v>
      </c>
      <c r="H290" s="16">
        <v>31747</v>
      </c>
    </row>
    <row r="291" spans="1:8" ht="15.75" customHeight="1">
      <c r="A291" s="12" t="s">
        <v>460</v>
      </c>
      <c r="B291" s="13">
        <v>25446</v>
      </c>
      <c r="C291" s="12" t="s">
        <v>602</v>
      </c>
      <c r="D291" s="14">
        <v>137477</v>
      </c>
      <c r="E291" s="12" t="s">
        <v>485</v>
      </c>
      <c r="F291" s="12" t="s">
        <v>466</v>
      </c>
      <c r="G291" s="15">
        <v>312</v>
      </c>
      <c r="H291" s="16">
        <v>31200</v>
      </c>
    </row>
    <row r="292" spans="1:8" ht="15.75" customHeight="1">
      <c r="A292" s="12" t="s">
        <v>472</v>
      </c>
      <c r="B292" s="13">
        <v>23784</v>
      </c>
      <c r="C292" s="12" t="s">
        <v>591</v>
      </c>
      <c r="D292" s="14">
        <v>20594</v>
      </c>
      <c r="E292" s="12" t="s">
        <v>468</v>
      </c>
      <c r="F292" s="12" t="s">
        <v>463</v>
      </c>
      <c r="G292" s="15">
        <v>312</v>
      </c>
      <c r="H292" s="16">
        <v>31200</v>
      </c>
    </row>
    <row r="293" spans="1:8" ht="15.75" customHeight="1">
      <c r="A293" s="12" t="s">
        <v>460</v>
      </c>
      <c r="B293" s="13">
        <v>31274</v>
      </c>
      <c r="C293" s="12" t="s">
        <v>525</v>
      </c>
      <c r="D293" s="14">
        <v>27355</v>
      </c>
      <c r="E293" s="12" t="s">
        <v>474</v>
      </c>
      <c r="F293" s="12" t="s">
        <v>471</v>
      </c>
      <c r="G293" s="15">
        <v>312</v>
      </c>
      <c r="H293" s="16">
        <v>31152</v>
      </c>
    </row>
    <row r="294" spans="1:8" ht="15.75" customHeight="1">
      <c r="A294" s="12" t="s">
        <v>472</v>
      </c>
      <c r="B294" s="13">
        <v>31990</v>
      </c>
      <c r="C294" s="12" t="s">
        <v>603</v>
      </c>
      <c r="D294" s="14">
        <v>127539</v>
      </c>
      <c r="E294" s="12" t="s">
        <v>532</v>
      </c>
      <c r="F294" s="12" t="s">
        <v>488</v>
      </c>
      <c r="G294" s="15">
        <v>311</v>
      </c>
      <c r="H294" s="16">
        <v>31110</v>
      </c>
    </row>
    <row r="295" spans="1:8" ht="15.75" customHeight="1">
      <c r="A295" s="12" t="s">
        <v>460</v>
      </c>
      <c r="B295" s="13">
        <v>26882</v>
      </c>
      <c r="C295" s="12" t="s">
        <v>496</v>
      </c>
      <c r="D295" s="14">
        <v>21460</v>
      </c>
      <c r="E295" s="12" t="s">
        <v>468</v>
      </c>
      <c r="F295" s="12" t="s">
        <v>463</v>
      </c>
      <c r="G295" s="15">
        <v>310</v>
      </c>
      <c r="H295" s="16">
        <v>31000</v>
      </c>
    </row>
    <row r="296" spans="1:8" ht="15.75" customHeight="1">
      <c r="A296" s="12" t="s">
        <v>460</v>
      </c>
      <c r="B296" s="13">
        <v>26597</v>
      </c>
      <c r="C296" s="12" t="s">
        <v>604</v>
      </c>
      <c r="D296" s="14">
        <v>125932</v>
      </c>
      <c r="E296" s="12" t="s">
        <v>605</v>
      </c>
      <c r="F296" s="12" t="s">
        <v>488</v>
      </c>
      <c r="G296" s="15">
        <v>310</v>
      </c>
      <c r="H296" s="16">
        <v>31000</v>
      </c>
    </row>
    <row r="297" spans="1:8" ht="15.75" customHeight="1">
      <c r="A297" s="12" t="s">
        <v>460</v>
      </c>
      <c r="B297" s="13">
        <v>24056</v>
      </c>
      <c r="C297" s="12" t="s">
        <v>586</v>
      </c>
      <c r="D297" s="14">
        <v>21954</v>
      </c>
      <c r="E297" s="12" t="s">
        <v>503</v>
      </c>
      <c r="F297" s="12" t="s">
        <v>466</v>
      </c>
      <c r="G297" s="15">
        <v>308</v>
      </c>
      <c r="H297" s="16">
        <v>30800</v>
      </c>
    </row>
    <row r="298" spans="1:8" ht="15.75" customHeight="1">
      <c r="A298" s="12" t="s">
        <v>472</v>
      </c>
      <c r="B298" s="13">
        <v>19906</v>
      </c>
      <c r="C298" s="12" t="s">
        <v>467</v>
      </c>
      <c r="D298" s="14">
        <v>131137</v>
      </c>
      <c r="E298" s="12" t="s">
        <v>468</v>
      </c>
      <c r="F298" s="12" t="s">
        <v>463</v>
      </c>
      <c r="G298" s="15">
        <v>307</v>
      </c>
      <c r="H298" s="16">
        <v>30744</v>
      </c>
    </row>
    <row r="299" spans="1:8" ht="15.75" customHeight="1">
      <c r="A299" s="12" t="s">
        <v>460</v>
      </c>
      <c r="B299" s="13">
        <v>26290</v>
      </c>
      <c r="C299" s="12" t="s">
        <v>529</v>
      </c>
      <c r="D299" s="14">
        <v>26231</v>
      </c>
      <c r="E299" s="12" t="s">
        <v>487</v>
      </c>
      <c r="F299" s="12" t="s">
        <v>488</v>
      </c>
      <c r="G299" s="15">
        <v>304</v>
      </c>
      <c r="H299" s="16">
        <v>30439</v>
      </c>
    </row>
    <row r="300" spans="1:8" ht="15.75" customHeight="1">
      <c r="A300" s="12" t="s">
        <v>472</v>
      </c>
      <c r="B300" s="13">
        <v>30201</v>
      </c>
      <c r="C300" s="12" t="s">
        <v>606</v>
      </c>
      <c r="D300" s="14">
        <v>94112</v>
      </c>
      <c r="E300" s="12" t="s">
        <v>487</v>
      </c>
      <c r="F300" s="12" t="s">
        <v>488</v>
      </c>
      <c r="G300" s="15">
        <v>304</v>
      </c>
      <c r="H300" s="16">
        <v>30439</v>
      </c>
    </row>
    <row r="301" spans="1:8" ht="15.75" customHeight="1">
      <c r="A301" s="12" t="s">
        <v>472</v>
      </c>
      <c r="B301" s="13">
        <v>26094</v>
      </c>
      <c r="C301" s="12" t="s">
        <v>497</v>
      </c>
      <c r="D301" s="14">
        <v>20783</v>
      </c>
      <c r="E301" s="12" t="s">
        <v>468</v>
      </c>
      <c r="F301" s="12" t="s">
        <v>463</v>
      </c>
      <c r="G301" s="15">
        <v>302</v>
      </c>
      <c r="H301" s="16">
        <v>30195</v>
      </c>
    </row>
    <row r="302" spans="1:8" ht="15.75" customHeight="1">
      <c r="A302" s="12" t="s">
        <v>460</v>
      </c>
      <c r="B302" s="13">
        <v>25750</v>
      </c>
      <c r="C302" s="12" t="s">
        <v>566</v>
      </c>
      <c r="D302" s="14">
        <v>27748</v>
      </c>
      <c r="E302" s="12" t="s">
        <v>468</v>
      </c>
      <c r="F302" s="12" t="s">
        <v>463</v>
      </c>
      <c r="G302" s="15">
        <v>302</v>
      </c>
      <c r="H302" s="16">
        <v>30192</v>
      </c>
    </row>
    <row r="303" spans="1:8" ht="15.75" customHeight="1">
      <c r="A303" s="12" t="s">
        <v>472</v>
      </c>
      <c r="B303" s="13">
        <v>16384</v>
      </c>
      <c r="C303" s="12" t="s">
        <v>498</v>
      </c>
      <c r="D303" s="14">
        <v>128930</v>
      </c>
      <c r="E303" s="12" t="s">
        <v>468</v>
      </c>
      <c r="F303" s="12" t="s">
        <v>463</v>
      </c>
      <c r="G303" s="15">
        <v>300</v>
      </c>
      <c r="H303" s="16">
        <v>30000</v>
      </c>
    </row>
    <row r="304" spans="1:8" ht="15.75" customHeight="1">
      <c r="A304" s="12" t="s">
        <v>460</v>
      </c>
      <c r="B304" s="13">
        <v>21034</v>
      </c>
      <c r="C304" s="12" t="s">
        <v>498</v>
      </c>
      <c r="D304" s="14">
        <v>25895</v>
      </c>
      <c r="E304" s="12" t="s">
        <v>468</v>
      </c>
      <c r="F304" s="12" t="s">
        <v>463</v>
      </c>
      <c r="G304" s="15">
        <v>293</v>
      </c>
      <c r="H304" s="16">
        <v>29315</v>
      </c>
    </row>
    <row r="305" spans="1:8" ht="15.75" customHeight="1">
      <c r="A305" s="12" t="s">
        <v>460</v>
      </c>
      <c r="B305" s="13">
        <v>28004</v>
      </c>
      <c r="C305" s="12" t="s">
        <v>607</v>
      </c>
      <c r="D305" s="14">
        <v>20432</v>
      </c>
      <c r="E305" s="12" t="s">
        <v>500</v>
      </c>
      <c r="F305" s="12" t="s">
        <v>463</v>
      </c>
      <c r="G305" s="15">
        <v>293</v>
      </c>
      <c r="H305" s="16">
        <v>29250</v>
      </c>
    </row>
    <row r="306" spans="1:8" ht="15.75" customHeight="1">
      <c r="A306" s="12" t="s">
        <v>460</v>
      </c>
      <c r="B306" s="13">
        <v>24150</v>
      </c>
      <c r="C306" s="12" t="s">
        <v>546</v>
      </c>
      <c r="D306" s="14">
        <v>127056</v>
      </c>
      <c r="E306" s="12" t="s">
        <v>476</v>
      </c>
      <c r="F306" s="12" t="s">
        <v>471</v>
      </c>
      <c r="G306" s="15">
        <v>290</v>
      </c>
      <c r="H306" s="16">
        <v>29000</v>
      </c>
    </row>
    <row r="307" spans="1:8" ht="15.75" customHeight="1">
      <c r="A307" s="12" t="s">
        <v>472</v>
      </c>
      <c r="B307" s="13">
        <v>27369</v>
      </c>
      <c r="C307" s="12" t="s">
        <v>587</v>
      </c>
      <c r="D307" s="14">
        <v>124153</v>
      </c>
      <c r="E307" s="12" t="s">
        <v>522</v>
      </c>
      <c r="F307" s="12" t="s">
        <v>527</v>
      </c>
      <c r="G307" s="15">
        <v>288</v>
      </c>
      <c r="H307" s="16">
        <v>28785</v>
      </c>
    </row>
    <row r="308" spans="1:8" ht="15.75" customHeight="1">
      <c r="A308" s="12" t="s">
        <v>460</v>
      </c>
      <c r="B308" s="13">
        <v>29053</v>
      </c>
      <c r="C308" s="12" t="s">
        <v>608</v>
      </c>
      <c r="D308" s="14">
        <v>26548</v>
      </c>
      <c r="E308" s="12" t="s">
        <v>462</v>
      </c>
      <c r="F308" s="12" t="s">
        <v>463</v>
      </c>
      <c r="G308" s="15">
        <v>285</v>
      </c>
      <c r="H308" s="16">
        <v>28509</v>
      </c>
    </row>
    <row r="309" spans="1:8" ht="15.75" customHeight="1">
      <c r="A309" s="12" t="s">
        <v>460</v>
      </c>
      <c r="B309" s="13">
        <v>22433</v>
      </c>
      <c r="C309" s="12" t="s">
        <v>573</v>
      </c>
      <c r="D309" s="14">
        <v>141584</v>
      </c>
      <c r="E309" s="12" t="s">
        <v>483</v>
      </c>
      <c r="F309" s="12" t="s">
        <v>463</v>
      </c>
      <c r="G309" s="15">
        <v>285</v>
      </c>
      <c r="H309" s="16">
        <v>28500</v>
      </c>
    </row>
    <row r="310" spans="1:8" ht="15.75" customHeight="1">
      <c r="A310" s="12" t="s">
        <v>460</v>
      </c>
      <c r="B310" s="13">
        <v>34456</v>
      </c>
      <c r="C310" s="12" t="s">
        <v>508</v>
      </c>
      <c r="D310" s="14">
        <v>131197</v>
      </c>
      <c r="E310" s="12" t="s">
        <v>468</v>
      </c>
      <c r="F310" s="12" t="s">
        <v>463</v>
      </c>
      <c r="G310" s="15">
        <v>285</v>
      </c>
      <c r="H310" s="16">
        <v>28500</v>
      </c>
    </row>
    <row r="311" spans="1:8" ht="15.75" customHeight="1">
      <c r="A311" s="12" t="s">
        <v>460</v>
      </c>
      <c r="B311" s="13">
        <v>33963</v>
      </c>
      <c r="C311" s="12" t="s">
        <v>566</v>
      </c>
      <c r="D311" s="14">
        <v>22434</v>
      </c>
      <c r="E311" s="12" t="s">
        <v>468</v>
      </c>
      <c r="F311" s="12" t="s">
        <v>463</v>
      </c>
      <c r="G311" s="15">
        <v>283</v>
      </c>
      <c r="H311" s="16">
        <v>28274</v>
      </c>
    </row>
    <row r="312" spans="1:8" ht="15.75" customHeight="1">
      <c r="A312" s="12" t="s">
        <v>460</v>
      </c>
      <c r="B312" s="13">
        <v>31048</v>
      </c>
      <c r="C312" s="12" t="s">
        <v>546</v>
      </c>
      <c r="D312" s="14">
        <v>20957</v>
      </c>
      <c r="E312" s="12" t="s">
        <v>476</v>
      </c>
      <c r="F312" s="12" t="s">
        <v>471</v>
      </c>
      <c r="G312" s="15">
        <v>275</v>
      </c>
      <c r="H312" s="16">
        <v>27500</v>
      </c>
    </row>
    <row r="313" spans="1:8" ht="15.75" customHeight="1">
      <c r="A313" s="12" t="s">
        <v>460</v>
      </c>
      <c r="B313" s="13">
        <v>32390</v>
      </c>
      <c r="C313" s="12" t="s">
        <v>575</v>
      </c>
      <c r="D313" s="14">
        <v>20762</v>
      </c>
      <c r="E313" s="12" t="s">
        <v>485</v>
      </c>
      <c r="F313" s="12" t="s">
        <v>466</v>
      </c>
      <c r="G313" s="15">
        <v>275</v>
      </c>
      <c r="H313" s="16">
        <v>27486</v>
      </c>
    </row>
    <row r="314" spans="1:8" ht="15.75" customHeight="1">
      <c r="A314" s="12" t="s">
        <v>460</v>
      </c>
      <c r="B314" s="13">
        <v>23202</v>
      </c>
      <c r="C314" s="12" t="s">
        <v>467</v>
      </c>
      <c r="D314" s="14">
        <v>122330</v>
      </c>
      <c r="E314" s="12" t="s">
        <v>468</v>
      </c>
      <c r="F314" s="12" t="s">
        <v>463</v>
      </c>
      <c r="G314" s="15">
        <v>274</v>
      </c>
      <c r="H314" s="16">
        <v>27420</v>
      </c>
    </row>
    <row r="315" spans="1:8" ht="15.75" customHeight="1">
      <c r="A315" s="12" t="s">
        <v>472</v>
      </c>
      <c r="B315" s="13">
        <v>30014</v>
      </c>
      <c r="C315" s="12" t="s">
        <v>528</v>
      </c>
      <c r="D315" s="14">
        <v>21161</v>
      </c>
      <c r="E315" s="12" t="s">
        <v>474</v>
      </c>
      <c r="F315" s="12" t="s">
        <v>471</v>
      </c>
      <c r="G315" s="15">
        <v>273</v>
      </c>
      <c r="H315" s="16">
        <v>27280</v>
      </c>
    </row>
    <row r="316" spans="1:8" ht="15.75" customHeight="1">
      <c r="A316" s="12" t="s">
        <v>460</v>
      </c>
      <c r="B316" s="13">
        <v>25580</v>
      </c>
      <c r="C316" s="12" t="s">
        <v>565</v>
      </c>
      <c r="D316" s="14">
        <v>127967</v>
      </c>
      <c r="E316" s="12" t="s">
        <v>487</v>
      </c>
      <c r="F316" s="12" t="s">
        <v>488</v>
      </c>
      <c r="G316" s="15">
        <v>273</v>
      </c>
      <c r="H316" s="16">
        <v>27264</v>
      </c>
    </row>
    <row r="317" spans="1:8" ht="15.75" customHeight="1">
      <c r="A317" s="12" t="s">
        <v>472</v>
      </c>
      <c r="B317" s="13">
        <v>30682</v>
      </c>
      <c r="C317" s="12" t="s">
        <v>501</v>
      </c>
      <c r="D317" s="14">
        <v>21608</v>
      </c>
      <c r="E317" s="12" t="s">
        <v>485</v>
      </c>
      <c r="F317" s="12" t="s">
        <v>466</v>
      </c>
      <c r="G317" s="15">
        <v>270</v>
      </c>
      <c r="H317" s="16">
        <v>27000</v>
      </c>
    </row>
    <row r="318" spans="1:8" ht="15.75" customHeight="1">
      <c r="A318" s="12" t="s">
        <v>460</v>
      </c>
      <c r="B318" s="13">
        <v>29204</v>
      </c>
      <c r="C318" s="12" t="s">
        <v>609</v>
      </c>
      <c r="D318" s="14">
        <v>133005</v>
      </c>
      <c r="E318" s="12" t="s">
        <v>468</v>
      </c>
      <c r="F318" s="12" t="s">
        <v>463</v>
      </c>
      <c r="G318" s="15">
        <v>268</v>
      </c>
      <c r="H318" s="16">
        <v>26847</v>
      </c>
    </row>
    <row r="319" spans="1:8" ht="15.75" customHeight="1">
      <c r="A319" s="12" t="s">
        <v>460</v>
      </c>
      <c r="B319" s="13">
        <v>26826</v>
      </c>
      <c r="C319" s="12" t="s">
        <v>478</v>
      </c>
      <c r="D319" s="14">
        <v>20633</v>
      </c>
      <c r="E319" s="12" t="s">
        <v>468</v>
      </c>
      <c r="F319" s="12" t="s">
        <v>463</v>
      </c>
      <c r="G319" s="15">
        <v>268</v>
      </c>
      <c r="H319" s="16">
        <v>26796</v>
      </c>
    </row>
    <row r="320" spans="1:8" ht="15.75" customHeight="1">
      <c r="A320" s="12" t="s">
        <v>460</v>
      </c>
      <c r="B320" s="13">
        <v>27456</v>
      </c>
      <c r="C320" s="12" t="s">
        <v>505</v>
      </c>
      <c r="D320" s="14">
        <v>21007</v>
      </c>
      <c r="E320" s="12" t="s">
        <v>483</v>
      </c>
      <c r="F320" s="12" t="s">
        <v>463</v>
      </c>
      <c r="G320" s="15">
        <v>266</v>
      </c>
      <c r="H320" s="16">
        <v>26622</v>
      </c>
    </row>
    <row r="321" spans="1:8" ht="15.75" customHeight="1">
      <c r="A321" s="12" t="s">
        <v>460</v>
      </c>
      <c r="B321" s="13">
        <v>27420</v>
      </c>
      <c r="C321" s="12" t="s">
        <v>502</v>
      </c>
      <c r="D321" s="14">
        <v>20921</v>
      </c>
      <c r="E321" s="12" t="s">
        <v>503</v>
      </c>
      <c r="F321" s="12" t="s">
        <v>466</v>
      </c>
      <c r="G321" s="15">
        <v>259</v>
      </c>
      <c r="H321" s="16">
        <v>25872</v>
      </c>
    </row>
    <row r="322" spans="1:8" ht="15.75" customHeight="1">
      <c r="A322" s="12" t="s">
        <v>460</v>
      </c>
      <c r="B322" s="13">
        <v>33005</v>
      </c>
      <c r="C322" s="12" t="s">
        <v>578</v>
      </c>
      <c r="D322" s="14">
        <v>22622</v>
      </c>
      <c r="E322" s="12" t="s">
        <v>468</v>
      </c>
      <c r="F322" s="12" t="s">
        <v>463</v>
      </c>
      <c r="G322" s="15">
        <v>259</v>
      </c>
      <c r="H322" s="16">
        <v>25862</v>
      </c>
    </row>
    <row r="323" spans="1:8" ht="15.75" customHeight="1">
      <c r="A323" s="12" t="s">
        <v>460</v>
      </c>
      <c r="B323" s="13">
        <v>27151</v>
      </c>
      <c r="C323" s="12" t="s">
        <v>497</v>
      </c>
      <c r="D323" s="14">
        <v>21647</v>
      </c>
      <c r="E323" s="12" t="s">
        <v>468</v>
      </c>
      <c r="F323" s="12" t="s">
        <v>463</v>
      </c>
      <c r="G323" s="15">
        <v>256</v>
      </c>
      <c r="H323" s="16">
        <v>25578</v>
      </c>
    </row>
    <row r="324" spans="1:8" ht="15.75" customHeight="1">
      <c r="A324" s="12" t="s">
        <v>472</v>
      </c>
      <c r="B324" s="13">
        <v>26925</v>
      </c>
      <c r="C324" s="12" t="s">
        <v>514</v>
      </c>
      <c r="D324" s="14">
        <v>20598</v>
      </c>
      <c r="E324" s="12" t="s">
        <v>474</v>
      </c>
      <c r="F324" s="12" t="s">
        <v>471</v>
      </c>
      <c r="G324" s="15">
        <v>255</v>
      </c>
      <c r="H324" s="16">
        <v>25500</v>
      </c>
    </row>
    <row r="325" spans="1:8" ht="15.75" customHeight="1">
      <c r="A325" s="12" t="s">
        <v>460</v>
      </c>
      <c r="B325" s="13">
        <v>18288</v>
      </c>
      <c r="C325" s="12" t="s">
        <v>508</v>
      </c>
      <c r="D325" s="14">
        <v>21770</v>
      </c>
      <c r="E325" s="12" t="s">
        <v>468</v>
      </c>
      <c r="F325" s="12" t="s">
        <v>463</v>
      </c>
      <c r="G325" s="15">
        <v>254</v>
      </c>
      <c r="H325" s="16">
        <v>25368</v>
      </c>
    </row>
    <row r="326" spans="1:8" ht="15.75" customHeight="1">
      <c r="A326" s="12" t="s">
        <v>472</v>
      </c>
      <c r="B326" s="13">
        <v>27911</v>
      </c>
      <c r="C326" s="12" t="s">
        <v>578</v>
      </c>
      <c r="D326" s="14">
        <v>21805</v>
      </c>
      <c r="E326" s="12" t="s">
        <v>468</v>
      </c>
      <c r="F326" s="12" t="s">
        <v>463</v>
      </c>
      <c r="G326" s="15">
        <v>251</v>
      </c>
      <c r="H326" s="16">
        <v>25146</v>
      </c>
    </row>
    <row r="327" spans="1:8" ht="15.75" customHeight="1">
      <c r="A327" s="12" t="s">
        <v>460</v>
      </c>
      <c r="B327" s="13">
        <v>26</v>
      </c>
      <c r="C327" s="12" t="s">
        <v>496</v>
      </c>
      <c r="D327" s="14">
        <v>42146</v>
      </c>
      <c r="E327" s="12" t="s">
        <v>468</v>
      </c>
      <c r="F327" s="12" t="s">
        <v>463</v>
      </c>
      <c r="G327" s="15">
        <v>250</v>
      </c>
      <c r="H327" s="16">
        <v>25000</v>
      </c>
    </row>
    <row r="328" spans="1:8" ht="15.75" customHeight="1">
      <c r="A328" s="12" t="s">
        <v>472</v>
      </c>
      <c r="B328" s="13">
        <v>29842</v>
      </c>
      <c r="C328" s="12" t="s">
        <v>464</v>
      </c>
      <c r="D328" s="14">
        <v>20697</v>
      </c>
      <c r="E328" s="12" t="s">
        <v>465</v>
      </c>
      <c r="F328" s="12" t="s">
        <v>466</v>
      </c>
      <c r="G328" s="15">
        <v>250</v>
      </c>
      <c r="H328" s="16">
        <v>25000</v>
      </c>
    </row>
    <row r="329" spans="1:8" ht="15.75" customHeight="1">
      <c r="A329" s="12" t="s">
        <v>472</v>
      </c>
      <c r="B329" s="13">
        <v>27791</v>
      </c>
      <c r="C329" s="12" t="s">
        <v>513</v>
      </c>
      <c r="D329" s="14">
        <v>20647</v>
      </c>
      <c r="E329" s="12" t="s">
        <v>465</v>
      </c>
      <c r="F329" s="12" t="s">
        <v>471</v>
      </c>
      <c r="G329" s="15">
        <v>250</v>
      </c>
      <c r="H329" s="16">
        <v>24960</v>
      </c>
    </row>
    <row r="330" spans="1:8" ht="15.75" customHeight="1">
      <c r="A330" s="12" t="s">
        <v>472</v>
      </c>
      <c r="B330" s="13">
        <v>24473</v>
      </c>
      <c r="C330" s="12" t="s">
        <v>610</v>
      </c>
      <c r="D330" s="14">
        <v>140018</v>
      </c>
      <c r="E330" s="12" t="s">
        <v>465</v>
      </c>
      <c r="F330" s="12" t="s">
        <v>466</v>
      </c>
      <c r="G330" s="15">
        <v>248</v>
      </c>
      <c r="H330" s="16">
        <v>24804</v>
      </c>
    </row>
    <row r="331" spans="1:8" ht="15.75" customHeight="1">
      <c r="A331" s="12" t="s">
        <v>472</v>
      </c>
      <c r="B331" s="13">
        <v>33350</v>
      </c>
      <c r="C331" s="12" t="s">
        <v>461</v>
      </c>
      <c r="D331" s="14">
        <v>119656</v>
      </c>
      <c r="E331" s="12" t="s">
        <v>462</v>
      </c>
      <c r="F331" s="12" t="s">
        <v>463</v>
      </c>
      <c r="G331" s="15">
        <v>247</v>
      </c>
      <c r="H331" s="16">
        <v>24695</v>
      </c>
    </row>
    <row r="332" spans="1:8" ht="15.75" customHeight="1">
      <c r="A332" s="12" t="s">
        <v>460</v>
      </c>
      <c r="B332" s="13">
        <v>24354</v>
      </c>
      <c r="C332" s="12" t="s">
        <v>528</v>
      </c>
      <c r="D332" s="14">
        <v>129073</v>
      </c>
      <c r="E332" s="12" t="s">
        <v>474</v>
      </c>
      <c r="F332" s="12" t="s">
        <v>471</v>
      </c>
      <c r="G332" s="15">
        <v>242</v>
      </c>
      <c r="H332" s="16">
        <v>24156</v>
      </c>
    </row>
    <row r="333" spans="1:8" ht="15.75" customHeight="1">
      <c r="A333" s="12" t="s">
        <v>472</v>
      </c>
      <c r="B333" s="13">
        <v>20552</v>
      </c>
      <c r="C333" s="12" t="s">
        <v>514</v>
      </c>
      <c r="D333" s="14">
        <v>20754</v>
      </c>
      <c r="E333" s="12" t="s">
        <v>474</v>
      </c>
      <c r="F333" s="12" t="s">
        <v>471</v>
      </c>
      <c r="G333" s="15">
        <v>241</v>
      </c>
      <c r="H333" s="16">
        <v>24120</v>
      </c>
    </row>
    <row r="334" spans="1:8" ht="15.75" customHeight="1">
      <c r="A334" s="12" t="s">
        <v>472</v>
      </c>
      <c r="B334" s="13">
        <v>30563</v>
      </c>
      <c r="C334" s="12" t="s">
        <v>515</v>
      </c>
      <c r="D334" s="14">
        <v>20922</v>
      </c>
      <c r="E334" s="12" t="s">
        <v>515</v>
      </c>
      <c r="F334" s="12" t="s">
        <v>471</v>
      </c>
      <c r="G334" s="15">
        <v>241</v>
      </c>
      <c r="H334" s="16">
        <v>24064</v>
      </c>
    </row>
    <row r="335" spans="1:8" ht="15.75" customHeight="1">
      <c r="A335" s="12" t="s">
        <v>460</v>
      </c>
      <c r="B335" s="13">
        <v>29441</v>
      </c>
      <c r="C335" s="12" t="s">
        <v>508</v>
      </c>
      <c r="D335" s="14">
        <v>20515</v>
      </c>
      <c r="E335" s="12" t="s">
        <v>468</v>
      </c>
      <c r="F335" s="12" t="s">
        <v>463</v>
      </c>
      <c r="G335" s="15">
        <v>239</v>
      </c>
      <c r="H335" s="16">
        <v>23940</v>
      </c>
    </row>
    <row r="336" spans="1:8" ht="15.75" customHeight="1">
      <c r="A336" s="12" t="s">
        <v>460</v>
      </c>
      <c r="B336" s="13">
        <v>25144</v>
      </c>
      <c r="C336" s="12" t="s">
        <v>509</v>
      </c>
      <c r="D336" s="14">
        <v>21911</v>
      </c>
      <c r="E336" s="12" t="s">
        <v>474</v>
      </c>
      <c r="F336" s="12" t="s">
        <v>471</v>
      </c>
      <c r="G336" s="15">
        <v>237</v>
      </c>
      <c r="H336" s="16">
        <v>23660</v>
      </c>
    </row>
    <row r="337" spans="1:8" ht="15.75" customHeight="1">
      <c r="A337" s="12" t="s">
        <v>460</v>
      </c>
      <c r="B337" s="13">
        <v>30015</v>
      </c>
      <c r="C337" s="12" t="s">
        <v>611</v>
      </c>
      <c r="D337" s="14">
        <v>126025</v>
      </c>
      <c r="E337" s="12" t="s">
        <v>487</v>
      </c>
      <c r="F337" s="12" t="s">
        <v>488</v>
      </c>
      <c r="G337" s="15">
        <v>236</v>
      </c>
      <c r="H337" s="16">
        <v>23600</v>
      </c>
    </row>
    <row r="338" spans="1:8" ht="15.75" customHeight="1">
      <c r="A338" s="12" t="s">
        <v>472</v>
      </c>
      <c r="B338" s="13">
        <v>32284</v>
      </c>
      <c r="C338" s="12" t="s">
        <v>479</v>
      </c>
      <c r="D338" s="14">
        <v>123556</v>
      </c>
      <c r="E338" s="12" t="s">
        <v>468</v>
      </c>
      <c r="F338" s="12" t="s">
        <v>463</v>
      </c>
      <c r="G338" s="15">
        <v>232</v>
      </c>
      <c r="H338" s="16">
        <v>23200</v>
      </c>
    </row>
    <row r="339" spans="1:8" ht="15.75" customHeight="1">
      <c r="A339" s="12" t="s">
        <v>472</v>
      </c>
      <c r="B339" s="13">
        <v>30170</v>
      </c>
      <c r="C339" s="12" t="s">
        <v>505</v>
      </c>
      <c r="D339" s="14">
        <v>20482</v>
      </c>
      <c r="E339" s="12" t="s">
        <v>483</v>
      </c>
      <c r="F339" s="12" t="s">
        <v>463</v>
      </c>
      <c r="G339" s="15">
        <v>232</v>
      </c>
      <c r="H339" s="16">
        <v>23166</v>
      </c>
    </row>
    <row r="340" spans="1:8" ht="15.75" customHeight="1">
      <c r="A340" s="12" t="s">
        <v>472</v>
      </c>
      <c r="B340" s="13">
        <v>25079</v>
      </c>
      <c r="C340" s="12" t="s">
        <v>521</v>
      </c>
      <c r="D340" s="14">
        <v>24980</v>
      </c>
      <c r="E340" s="12" t="s">
        <v>522</v>
      </c>
      <c r="F340" s="12" t="s">
        <v>471</v>
      </c>
      <c r="G340" s="15">
        <v>224</v>
      </c>
      <c r="H340" s="16">
        <v>22428</v>
      </c>
    </row>
    <row r="341" spans="1:8" ht="15.75" customHeight="1">
      <c r="A341" s="12" t="s">
        <v>460</v>
      </c>
      <c r="B341" s="13">
        <v>24472</v>
      </c>
      <c r="C341" s="12" t="s">
        <v>524</v>
      </c>
      <c r="D341" s="14">
        <v>21135</v>
      </c>
      <c r="E341" s="12" t="s">
        <v>503</v>
      </c>
      <c r="F341" s="12" t="s">
        <v>466</v>
      </c>
      <c r="G341" s="15">
        <v>223</v>
      </c>
      <c r="H341" s="16">
        <v>22344</v>
      </c>
    </row>
    <row r="342" spans="1:8" ht="15.75" customHeight="1">
      <c r="A342" s="12" t="s">
        <v>460</v>
      </c>
      <c r="B342" s="13">
        <v>29380</v>
      </c>
      <c r="C342" s="12" t="s">
        <v>509</v>
      </c>
      <c r="D342" s="14">
        <v>126614</v>
      </c>
      <c r="E342" s="12" t="s">
        <v>474</v>
      </c>
      <c r="F342" s="12" t="s">
        <v>471</v>
      </c>
      <c r="G342" s="15">
        <v>222</v>
      </c>
      <c r="H342" s="16">
        <v>22185</v>
      </c>
    </row>
    <row r="343" spans="1:8" ht="15.75" customHeight="1">
      <c r="A343" s="12" t="s">
        <v>460</v>
      </c>
      <c r="B343" s="13">
        <v>31256</v>
      </c>
      <c r="C343" s="12" t="s">
        <v>509</v>
      </c>
      <c r="D343" s="14">
        <v>133476</v>
      </c>
      <c r="E343" s="12" t="s">
        <v>474</v>
      </c>
      <c r="F343" s="12" t="s">
        <v>471</v>
      </c>
      <c r="G343" s="15">
        <v>220</v>
      </c>
      <c r="H343" s="16">
        <v>22002</v>
      </c>
    </row>
    <row r="344" spans="1:8" ht="15.75" customHeight="1">
      <c r="A344" s="12" t="s">
        <v>460</v>
      </c>
      <c r="B344" s="13">
        <v>27863</v>
      </c>
      <c r="C344" s="12" t="s">
        <v>498</v>
      </c>
      <c r="D344" s="14">
        <v>24634</v>
      </c>
      <c r="E344" s="12" t="s">
        <v>468</v>
      </c>
      <c r="F344" s="12" t="s">
        <v>463</v>
      </c>
      <c r="G344" s="15">
        <v>219</v>
      </c>
      <c r="H344" s="16">
        <v>21945</v>
      </c>
    </row>
    <row r="345" spans="1:8" ht="15.75" customHeight="1">
      <c r="A345" s="12" t="s">
        <v>460</v>
      </c>
      <c r="B345" s="13">
        <v>29898</v>
      </c>
      <c r="C345" s="12" t="s">
        <v>514</v>
      </c>
      <c r="D345" s="14">
        <v>128794</v>
      </c>
      <c r="E345" s="12" t="s">
        <v>474</v>
      </c>
      <c r="F345" s="12" t="s">
        <v>471</v>
      </c>
      <c r="G345" s="15">
        <v>219</v>
      </c>
      <c r="H345" s="16">
        <v>21889</v>
      </c>
    </row>
    <row r="346" spans="1:8" ht="15.75" customHeight="1">
      <c r="A346" s="12" t="s">
        <v>472</v>
      </c>
      <c r="B346" s="13">
        <v>27857</v>
      </c>
      <c r="C346" s="12" t="s">
        <v>525</v>
      </c>
      <c r="D346" s="14">
        <v>23639</v>
      </c>
      <c r="E346" s="12" t="s">
        <v>474</v>
      </c>
      <c r="F346" s="12" t="s">
        <v>471</v>
      </c>
      <c r="G346" s="15">
        <v>218</v>
      </c>
      <c r="H346" s="16">
        <v>21840</v>
      </c>
    </row>
    <row r="347" spans="1:8" ht="15.75" customHeight="1">
      <c r="A347" s="12" t="s">
        <v>472</v>
      </c>
      <c r="B347" s="13">
        <v>30248</v>
      </c>
      <c r="C347" s="12" t="s">
        <v>612</v>
      </c>
      <c r="D347" s="14">
        <v>20921</v>
      </c>
      <c r="E347" s="12" t="s">
        <v>500</v>
      </c>
      <c r="F347" s="12" t="s">
        <v>463</v>
      </c>
      <c r="G347" s="15">
        <v>214</v>
      </c>
      <c r="H347" s="16">
        <v>21448</v>
      </c>
    </row>
    <row r="348" spans="1:8" ht="15.75" customHeight="1">
      <c r="A348" s="12" t="s">
        <v>460</v>
      </c>
      <c r="B348" s="13">
        <v>22939</v>
      </c>
      <c r="C348" s="12" t="s">
        <v>479</v>
      </c>
      <c r="D348" s="14">
        <v>26693</v>
      </c>
      <c r="E348" s="12" t="s">
        <v>468</v>
      </c>
      <c r="F348" s="12" t="s">
        <v>463</v>
      </c>
      <c r="G348" s="15">
        <v>212</v>
      </c>
      <c r="H348" s="16">
        <v>21200</v>
      </c>
    </row>
    <row r="349" spans="1:8" ht="15.75" customHeight="1">
      <c r="A349" s="12" t="s">
        <v>472</v>
      </c>
      <c r="B349" s="13">
        <v>24230</v>
      </c>
      <c r="C349" s="12" t="s">
        <v>604</v>
      </c>
      <c r="D349" s="14">
        <v>141686</v>
      </c>
      <c r="E349" s="12" t="s">
        <v>605</v>
      </c>
      <c r="F349" s="12" t="s">
        <v>488</v>
      </c>
      <c r="G349" s="15">
        <v>212</v>
      </c>
      <c r="H349" s="16">
        <v>21168</v>
      </c>
    </row>
    <row r="350" spans="1:8" ht="15.75" customHeight="1">
      <c r="A350" s="12" t="s">
        <v>460</v>
      </c>
      <c r="B350" s="13">
        <v>24970</v>
      </c>
      <c r="C350" s="12" t="s">
        <v>566</v>
      </c>
      <c r="D350" s="14">
        <v>128829</v>
      </c>
      <c r="E350" s="12" t="s">
        <v>468</v>
      </c>
      <c r="F350" s="12" t="s">
        <v>463</v>
      </c>
      <c r="G350" s="15">
        <v>210</v>
      </c>
      <c r="H350" s="16">
        <v>21000</v>
      </c>
    </row>
    <row r="351" spans="1:8" ht="15.75" customHeight="1">
      <c r="A351" s="12" t="s">
        <v>460</v>
      </c>
      <c r="B351" s="13">
        <v>27278</v>
      </c>
      <c r="C351" s="12" t="s">
        <v>613</v>
      </c>
      <c r="D351" s="14">
        <v>20479</v>
      </c>
      <c r="E351" s="12" t="s">
        <v>474</v>
      </c>
      <c r="F351" s="12" t="s">
        <v>471</v>
      </c>
      <c r="G351" s="15">
        <v>209</v>
      </c>
      <c r="H351" s="16">
        <v>20880</v>
      </c>
    </row>
    <row r="352" spans="1:8" ht="15.75" customHeight="1">
      <c r="A352" s="12" t="s">
        <v>460</v>
      </c>
      <c r="B352" s="13">
        <v>31147</v>
      </c>
      <c r="C352" s="12" t="s">
        <v>505</v>
      </c>
      <c r="D352" s="14">
        <v>20952</v>
      </c>
      <c r="E352" s="12" t="s">
        <v>483</v>
      </c>
      <c r="F352" s="12" t="s">
        <v>463</v>
      </c>
      <c r="G352" s="15">
        <v>208</v>
      </c>
      <c r="H352" s="16">
        <v>20800</v>
      </c>
    </row>
    <row r="353" spans="1:8" ht="15.75" customHeight="1">
      <c r="A353" s="12" t="s">
        <v>460</v>
      </c>
      <c r="B353" s="13">
        <v>32089</v>
      </c>
      <c r="C353" s="12" t="s">
        <v>496</v>
      </c>
      <c r="D353" s="14">
        <v>129568</v>
      </c>
      <c r="E353" s="12" t="s">
        <v>468</v>
      </c>
      <c r="F353" s="12" t="s">
        <v>463</v>
      </c>
      <c r="G353" s="15">
        <v>208</v>
      </c>
      <c r="H353" s="16">
        <v>20770</v>
      </c>
    </row>
    <row r="354" spans="1:8" ht="15.75" customHeight="1">
      <c r="A354" s="12" t="s">
        <v>472</v>
      </c>
      <c r="B354" s="13">
        <v>16670</v>
      </c>
      <c r="C354" s="12" t="s">
        <v>491</v>
      </c>
      <c r="D354" s="14">
        <v>26086</v>
      </c>
      <c r="E354" s="12" t="s">
        <v>483</v>
      </c>
      <c r="F354" s="12" t="s">
        <v>463</v>
      </c>
      <c r="G354" s="15">
        <v>206</v>
      </c>
      <c r="H354" s="16">
        <v>20625</v>
      </c>
    </row>
    <row r="355" spans="1:8" ht="15.75" customHeight="1">
      <c r="A355" s="12" t="s">
        <v>472</v>
      </c>
      <c r="B355" s="13">
        <v>31284</v>
      </c>
      <c r="C355" s="12" t="s">
        <v>496</v>
      </c>
      <c r="D355" s="14">
        <v>21063</v>
      </c>
      <c r="E355" s="12" t="s">
        <v>468</v>
      </c>
      <c r="F355" s="12" t="s">
        <v>463</v>
      </c>
      <c r="G355" s="15">
        <v>206</v>
      </c>
      <c r="H355" s="16">
        <v>20625</v>
      </c>
    </row>
    <row r="356" spans="1:8" ht="15.75" customHeight="1">
      <c r="A356" s="12" t="s">
        <v>460</v>
      </c>
      <c r="B356" s="13">
        <v>29058</v>
      </c>
      <c r="C356" s="12" t="s">
        <v>614</v>
      </c>
      <c r="D356" s="14">
        <v>22217</v>
      </c>
      <c r="E356" s="12" t="s">
        <v>532</v>
      </c>
      <c r="F356" s="12" t="s">
        <v>488</v>
      </c>
      <c r="G356" s="15">
        <v>205</v>
      </c>
      <c r="H356" s="16">
        <v>20475</v>
      </c>
    </row>
    <row r="357" spans="1:8" ht="15.75" customHeight="1">
      <c r="A357" s="12" t="s">
        <v>460</v>
      </c>
      <c r="B357" s="13">
        <v>25034</v>
      </c>
      <c r="C357" s="12" t="s">
        <v>508</v>
      </c>
      <c r="D357" s="14">
        <v>132186</v>
      </c>
      <c r="E357" s="12" t="s">
        <v>468</v>
      </c>
      <c r="F357" s="12" t="s">
        <v>463</v>
      </c>
      <c r="G357" s="15">
        <v>202</v>
      </c>
      <c r="H357" s="16">
        <v>20150</v>
      </c>
    </row>
    <row r="358" spans="1:8" ht="15.75" customHeight="1">
      <c r="A358" s="12" t="s">
        <v>472</v>
      </c>
      <c r="B358" s="13">
        <v>21068</v>
      </c>
      <c r="C358" s="12" t="s">
        <v>461</v>
      </c>
      <c r="D358" s="14">
        <v>21615</v>
      </c>
      <c r="E358" s="12" t="s">
        <v>462</v>
      </c>
      <c r="F358" s="12" t="s">
        <v>463</v>
      </c>
      <c r="G358" s="15">
        <v>201</v>
      </c>
      <c r="H358" s="16">
        <v>20130</v>
      </c>
    </row>
    <row r="359" spans="1:8" ht="15.75" customHeight="1">
      <c r="A359" s="12" t="s">
        <v>460</v>
      </c>
      <c r="B359" s="13">
        <v>22847</v>
      </c>
      <c r="C359" s="12" t="s">
        <v>505</v>
      </c>
      <c r="D359" s="14">
        <v>20546</v>
      </c>
      <c r="E359" s="12" t="s">
        <v>483</v>
      </c>
      <c r="F359" s="12" t="s">
        <v>463</v>
      </c>
      <c r="G359" s="15">
        <v>200</v>
      </c>
      <c r="H359" s="16">
        <v>19955</v>
      </c>
    </row>
    <row r="360" spans="1:8" ht="15.75" customHeight="1">
      <c r="A360" s="12" t="s">
        <v>460</v>
      </c>
      <c r="B360" s="13">
        <v>32314</v>
      </c>
      <c r="C360" s="12" t="s">
        <v>475</v>
      </c>
      <c r="D360" s="14">
        <v>31092</v>
      </c>
      <c r="E360" s="12" t="s">
        <v>476</v>
      </c>
      <c r="F360" s="12" t="s">
        <v>471</v>
      </c>
      <c r="G360" s="15">
        <v>200</v>
      </c>
      <c r="H360" s="16">
        <v>19950</v>
      </c>
    </row>
    <row r="361" spans="1:8" ht="15.75" customHeight="1">
      <c r="A361" s="12" t="s">
        <v>460</v>
      </c>
      <c r="B361" s="13">
        <v>30022</v>
      </c>
      <c r="C361" s="12" t="s">
        <v>576</v>
      </c>
      <c r="D361" s="14">
        <v>126215</v>
      </c>
      <c r="E361" s="12" t="s">
        <v>577</v>
      </c>
      <c r="F361" s="12" t="s">
        <v>466</v>
      </c>
      <c r="G361" s="15">
        <v>200</v>
      </c>
      <c r="H361" s="16">
        <v>19950</v>
      </c>
    </row>
    <row r="362" spans="1:8" ht="15.75" customHeight="1">
      <c r="A362" s="12" t="s">
        <v>460</v>
      </c>
      <c r="B362" s="13">
        <v>28678</v>
      </c>
      <c r="C362" s="12" t="s">
        <v>529</v>
      </c>
      <c r="D362" s="14">
        <v>124244</v>
      </c>
      <c r="E362" s="12" t="s">
        <v>487</v>
      </c>
      <c r="F362" s="12" t="s">
        <v>488</v>
      </c>
      <c r="G362" s="15">
        <v>198</v>
      </c>
      <c r="H362" s="16">
        <v>19839</v>
      </c>
    </row>
    <row r="363" spans="1:8" ht="15.75" customHeight="1">
      <c r="A363" s="12" t="s">
        <v>460</v>
      </c>
      <c r="B363" s="13">
        <v>28699</v>
      </c>
      <c r="C363" s="12" t="s">
        <v>546</v>
      </c>
      <c r="D363" s="14">
        <v>124780</v>
      </c>
      <c r="E363" s="12" t="s">
        <v>476</v>
      </c>
      <c r="F363" s="12" t="s">
        <v>471</v>
      </c>
      <c r="G363" s="15">
        <v>198</v>
      </c>
      <c r="H363" s="16">
        <v>19800</v>
      </c>
    </row>
    <row r="364" spans="1:8" ht="15.75" customHeight="1">
      <c r="A364" s="12" t="s">
        <v>460</v>
      </c>
      <c r="B364" s="13">
        <v>21739</v>
      </c>
      <c r="C364" s="12" t="s">
        <v>615</v>
      </c>
      <c r="D364" s="14">
        <v>21756</v>
      </c>
      <c r="E364" s="12" t="s">
        <v>522</v>
      </c>
      <c r="F364" s="12" t="s">
        <v>527</v>
      </c>
      <c r="G364" s="15">
        <v>198</v>
      </c>
      <c r="H364" s="16">
        <v>19800</v>
      </c>
    </row>
    <row r="365" spans="1:8" ht="15.75" customHeight="1">
      <c r="A365" s="12" t="s">
        <v>472</v>
      </c>
      <c r="B365" s="13">
        <v>28428</v>
      </c>
      <c r="C365" s="12" t="s">
        <v>461</v>
      </c>
      <c r="D365" s="14">
        <v>121041</v>
      </c>
      <c r="E365" s="12" t="s">
        <v>462</v>
      </c>
      <c r="F365" s="12" t="s">
        <v>463</v>
      </c>
      <c r="G365" s="15">
        <v>198</v>
      </c>
      <c r="H365" s="16">
        <v>19760</v>
      </c>
    </row>
    <row r="366" spans="1:8" ht="15.75" customHeight="1">
      <c r="A366" s="12" t="s">
        <v>460</v>
      </c>
      <c r="B366" s="13">
        <v>31022</v>
      </c>
      <c r="C366" s="12" t="s">
        <v>603</v>
      </c>
      <c r="D366" s="14">
        <v>25921</v>
      </c>
      <c r="E366" s="12" t="s">
        <v>532</v>
      </c>
      <c r="F366" s="12" t="s">
        <v>488</v>
      </c>
      <c r="G366" s="15">
        <v>198</v>
      </c>
      <c r="H366" s="16">
        <v>19760</v>
      </c>
    </row>
    <row r="367" spans="1:8" ht="15.75" customHeight="1">
      <c r="A367" s="12" t="s">
        <v>460</v>
      </c>
      <c r="B367" s="13">
        <v>25144</v>
      </c>
      <c r="C367" s="12" t="s">
        <v>528</v>
      </c>
      <c r="D367" s="14">
        <v>128402</v>
      </c>
      <c r="E367" s="12" t="s">
        <v>474</v>
      </c>
      <c r="F367" s="12" t="s">
        <v>471</v>
      </c>
      <c r="G367" s="15">
        <v>197</v>
      </c>
      <c r="H367" s="16">
        <v>19720</v>
      </c>
    </row>
    <row r="368" spans="1:8" ht="15.75" customHeight="1">
      <c r="A368" s="12" t="s">
        <v>460</v>
      </c>
      <c r="B368" s="13">
        <v>35608</v>
      </c>
      <c r="C368" s="12" t="s">
        <v>557</v>
      </c>
      <c r="D368" s="14">
        <v>94307</v>
      </c>
      <c r="E368" s="12" t="s">
        <v>474</v>
      </c>
      <c r="F368" s="12" t="s">
        <v>471</v>
      </c>
      <c r="G368" s="15">
        <v>196</v>
      </c>
      <c r="H368" s="16">
        <v>19600</v>
      </c>
    </row>
    <row r="369" spans="1:8" ht="15.75" customHeight="1">
      <c r="A369" s="12" t="s">
        <v>460</v>
      </c>
      <c r="B369" s="13">
        <v>26480</v>
      </c>
      <c r="C369" s="12" t="s">
        <v>529</v>
      </c>
      <c r="D369" s="14">
        <v>130041</v>
      </c>
      <c r="E369" s="12" t="s">
        <v>487</v>
      </c>
      <c r="F369" s="12" t="s">
        <v>488</v>
      </c>
      <c r="G369" s="15">
        <v>195</v>
      </c>
      <c r="H369" s="16">
        <v>19500</v>
      </c>
    </row>
    <row r="370" spans="1:8" ht="15.75" customHeight="1">
      <c r="A370" s="12" t="s">
        <v>460</v>
      </c>
      <c r="B370" s="13">
        <v>27211</v>
      </c>
      <c r="C370" s="12" t="s">
        <v>480</v>
      </c>
      <c r="D370" s="14">
        <v>121810</v>
      </c>
      <c r="E370" s="12" t="s">
        <v>468</v>
      </c>
      <c r="F370" s="12" t="s">
        <v>463</v>
      </c>
      <c r="G370" s="15">
        <v>192</v>
      </c>
      <c r="H370" s="16">
        <v>19200</v>
      </c>
    </row>
    <row r="371" spans="1:8" ht="15.75" customHeight="1">
      <c r="A371" s="12" t="s">
        <v>472</v>
      </c>
      <c r="B371" s="13">
        <v>30749</v>
      </c>
      <c r="C371" s="12" t="s">
        <v>528</v>
      </c>
      <c r="D371" s="14">
        <v>21727</v>
      </c>
      <c r="E371" s="12" t="s">
        <v>474</v>
      </c>
      <c r="F371" s="12" t="s">
        <v>471</v>
      </c>
      <c r="G371" s="15">
        <v>187</v>
      </c>
      <c r="H371" s="16">
        <v>18720</v>
      </c>
    </row>
    <row r="372" spans="1:8" ht="15.75" customHeight="1">
      <c r="A372" s="12" t="s">
        <v>472</v>
      </c>
      <c r="B372" s="13">
        <v>31857</v>
      </c>
      <c r="C372" s="12" t="s">
        <v>546</v>
      </c>
      <c r="D372" s="14">
        <v>26259</v>
      </c>
      <c r="E372" s="12" t="s">
        <v>476</v>
      </c>
      <c r="F372" s="12" t="s">
        <v>471</v>
      </c>
      <c r="G372" s="15">
        <v>186</v>
      </c>
      <c r="H372" s="16">
        <v>18630</v>
      </c>
    </row>
    <row r="373" spans="1:8" ht="15.75" customHeight="1">
      <c r="A373" s="12" t="s">
        <v>472</v>
      </c>
      <c r="B373" s="13">
        <v>21024</v>
      </c>
      <c r="C373" s="12" t="s">
        <v>616</v>
      </c>
      <c r="D373" s="14">
        <v>26548</v>
      </c>
      <c r="E373" s="12" t="s">
        <v>483</v>
      </c>
      <c r="F373" s="12" t="s">
        <v>463</v>
      </c>
      <c r="G373" s="15">
        <v>185</v>
      </c>
      <c r="H373" s="16">
        <v>18512</v>
      </c>
    </row>
    <row r="374" spans="1:8" ht="15.75" customHeight="1">
      <c r="A374" s="12" t="s">
        <v>460</v>
      </c>
      <c r="B374" s="13">
        <v>32887</v>
      </c>
      <c r="C374" s="12" t="s">
        <v>553</v>
      </c>
      <c r="D374" s="14">
        <v>123547</v>
      </c>
      <c r="E374" s="12" t="s">
        <v>474</v>
      </c>
      <c r="F374" s="12" t="s">
        <v>471</v>
      </c>
      <c r="G374" s="15">
        <v>185</v>
      </c>
      <c r="H374" s="16">
        <v>18480</v>
      </c>
    </row>
    <row r="375" spans="1:8" ht="15.75" customHeight="1">
      <c r="A375" s="12" t="s">
        <v>460</v>
      </c>
      <c r="B375" s="13">
        <v>31016</v>
      </c>
      <c r="C375" s="12" t="s">
        <v>535</v>
      </c>
      <c r="D375" s="14">
        <v>128519</v>
      </c>
      <c r="E375" s="12" t="s">
        <v>476</v>
      </c>
      <c r="F375" s="12" t="s">
        <v>471</v>
      </c>
      <c r="G375" s="15">
        <v>182</v>
      </c>
      <c r="H375" s="16">
        <v>18178</v>
      </c>
    </row>
    <row r="376" spans="1:8" ht="15.75" customHeight="1">
      <c r="A376" s="12" t="s">
        <v>472</v>
      </c>
      <c r="B376" s="13">
        <v>26639</v>
      </c>
      <c r="C376" s="12" t="s">
        <v>498</v>
      </c>
      <c r="D376" s="14">
        <v>121892</v>
      </c>
      <c r="E376" s="12" t="s">
        <v>468</v>
      </c>
      <c r="F376" s="12" t="s">
        <v>463</v>
      </c>
      <c r="G376" s="15">
        <v>180</v>
      </c>
      <c r="H376" s="16">
        <v>18000</v>
      </c>
    </row>
    <row r="377" spans="1:8" ht="15.75" customHeight="1">
      <c r="A377" s="12" t="s">
        <v>460</v>
      </c>
      <c r="B377" s="13">
        <v>31292</v>
      </c>
      <c r="C377" s="12" t="s">
        <v>529</v>
      </c>
      <c r="D377" s="14">
        <v>20427</v>
      </c>
      <c r="E377" s="12" t="s">
        <v>487</v>
      </c>
      <c r="F377" s="12" t="s">
        <v>488</v>
      </c>
      <c r="G377" s="15">
        <v>177</v>
      </c>
      <c r="H377" s="16">
        <v>17700</v>
      </c>
    </row>
    <row r="378" spans="1:8" ht="15.75" customHeight="1">
      <c r="A378" s="12" t="s">
        <v>460</v>
      </c>
      <c r="B378" s="13">
        <v>30882</v>
      </c>
      <c r="C378" s="12" t="s">
        <v>617</v>
      </c>
      <c r="D378" s="14">
        <v>22515</v>
      </c>
      <c r="E378" s="12" t="s">
        <v>522</v>
      </c>
      <c r="F378" s="12" t="s">
        <v>527</v>
      </c>
      <c r="G378" s="15">
        <v>174</v>
      </c>
      <c r="H378" s="16">
        <v>17437</v>
      </c>
    </row>
    <row r="379" spans="1:8" ht="15.75" customHeight="1">
      <c r="A379" s="12" t="s">
        <v>460</v>
      </c>
      <c r="B379" s="13">
        <v>27200</v>
      </c>
      <c r="C379" s="12" t="s">
        <v>496</v>
      </c>
      <c r="D379" s="14">
        <v>21021</v>
      </c>
      <c r="E379" s="12" t="s">
        <v>468</v>
      </c>
      <c r="F379" s="12" t="s">
        <v>463</v>
      </c>
      <c r="G379" s="15">
        <v>174</v>
      </c>
      <c r="H379" s="16">
        <v>17420</v>
      </c>
    </row>
    <row r="380" spans="1:8" ht="15.75" customHeight="1">
      <c r="A380" s="12" t="s">
        <v>460</v>
      </c>
      <c r="B380" s="13">
        <v>26025</v>
      </c>
      <c r="C380" s="12" t="s">
        <v>491</v>
      </c>
      <c r="D380" s="14">
        <v>24659</v>
      </c>
      <c r="E380" s="12" t="s">
        <v>483</v>
      </c>
      <c r="F380" s="12" t="s">
        <v>463</v>
      </c>
      <c r="G380" s="15">
        <v>174</v>
      </c>
      <c r="H380" s="16">
        <v>17385</v>
      </c>
    </row>
    <row r="381" spans="1:8" ht="15.75" customHeight="1">
      <c r="A381" s="12" t="s">
        <v>460</v>
      </c>
      <c r="B381" s="13">
        <v>19542</v>
      </c>
      <c r="C381" s="12" t="s">
        <v>508</v>
      </c>
      <c r="D381" s="14">
        <v>20745</v>
      </c>
      <c r="E381" s="12" t="s">
        <v>468</v>
      </c>
      <c r="F381" s="12" t="s">
        <v>463</v>
      </c>
      <c r="G381" s="15">
        <v>173</v>
      </c>
      <c r="H381" s="16">
        <v>17298</v>
      </c>
    </row>
    <row r="382" spans="1:8" ht="15.75" customHeight="1">
      <c r="A382" s="12" t="s">
        <v>460</v>
      </c>
      <c r="B382" s="13">
        <v>26068</v>
      </c>
      <c r="C382" s="12" t="s">
        <v>496</v>
      </c>
      <c r="D382" s="14">
        <v>131022</v>
      </c>
      <c r="E382" s="12" t="s">
        <v>468</v>
      </c>
      <c r="F382" s="12" t="s">
        <v>463</v>
      </c>
      <c r="G382" s="15">
        <v>173</v>
      </c>
      <c r="H382" s="16">
        <v>17284</v>
      </c>
    </row>
    <row r="383" spans="1:8" ht="15.75" customHeight="1">
      <c r="A383" s="12" t="s">
        <v>460</v>
      </c>
      <c r="B383" s="13">
        <v>28133</v>
      </c>
      <c r="C383" s="12" t="s">
        <v>496</v>
      </c>
      <c r="D383" s="14">
        <v>20766</v>
      </c>
      <c r="E383" s="12" t="s">
        <v>468</v>
      </c>
      <c r="F383" s="12" t="s">
        <v>463</v>
      </c>
      <c r="G383" s="15">
        <v>173</v>
      </c>
      <c r="H383" s="16">
        <v>17262</v>
      </c>
    </row>
    <row r="384" spans="1:8" ht="15.75" customHeight="1">
      <c r="A384" s="12" t="s">
        <v>472</v>
      </c>
      <c r="B384" s="13">
        <v>28562</v>
      </c>
      <c r="C384" s="12" t="s">
        <v>529</v>
      </c>
      <c r="D384" s="14">
        <v>20477</v>
      </c>
      <c r="E384" s="12" t="s">
        <v>487</v>
      </c>
      <c r="F384" s="12" t="s">
        <v>488</v>
      </c>
      <c r="G384" s="15">
        <v>171</v>
      </c>
      <c r="H384" s="16">
        <v>17110</v>
      </c>
    </row>
    <row r="385" spans="1:8" ht="15.75" customHeight="1">
      <c r="A385" s="12" t="s">
        <v>472</v>
      </c>
      <c r="B385" s="13">
        <v>22785</v>
      </c>
      <c r="C385" s="12" t="s">
        <v>508</v>
      </c>
      <c r="D385" s="14">
        <v>24859</v>
      </c>
      <c r="E385" s="12" t="s">
        <v>468</v>
      </c>
      <c r="F385" s="12" t="s">
        <v>463</v>
      </c>
      <c r="G385" s="15">
        <v>171</v>
      </c>
      <c r="H385" s="16">
        <v>17051</v>
      </c>
    </row>
    <row r="386" spans="1:8" ht="15.75" customHeight="1">
      <c r="A386" s="12" t="s">
        <v>460</v>
      </c>
      <c r="B386" s="13">
        <v>19277</v>
      </c>
      <c r="C386" s="12" t="s">
        <v>521</v>
      </c>
      <c r="D386" s="14">
        <v>127508</v>
      </c>
      <c r="E386" s="12" t="s">
        <v>522</v>
      </c>
      <c r="F386" s="12" t="s">
        <v>471</v>
      </c>
      <c r="G386" s="15">
        <v>168</v>
      </c>
      <c r="H386" s="16">
        <v>16800</v>
      </c>
    </row>
    <row r="387" spans="1:8" ht="15.75" customHeight="1">
      <c r="A387" s="12" t="s">
        <v>472</v>
      </c>
      <c r="B387" s="13">
        <v>32457</v>
      </c>
      <c r="C387" s="12" t="s">
        <v>482</v>
      </c>
      <c r="D387" s="14">
        <v>21878</v>
      </c>
      <c r="E387" s="12" t="s">
        <v>483</v>
      </c>
      <c r="F387" s="12" t="s">
        <v>463</v>
      </c>
      <c r="G387" s="15">
        <v>168</v>
      </c>
      <c r="H387" s="16">
        <v>16800</v>
      </c>
    </row>
    <row r="388" spans="1:8" ht="15.75" customHeight="1">
      <c r="A388" s="12" t="s">
        <v>460</v>
      </c>
      <c r="B388" s="13">
        <v>32092</v>
      </c>
      <c r="C388" s="12" t="s">
        <v>574</v>
      </c>
      <c r="D388" s="14">
        <v>125093</v>
      </c>
      <c r="E388" s="12" t="s">
        <v>470</v>
      </c>
      <c r="F388" s="12" t="s">
        <v>471</v>
      </c>
      <c r="G388" s="15">
        <v>165</v>
      </c>
      <c r="H388" s="16">
        <v>16461</v>
      </c>
    </row>
    <row r="389" spans="1:8" ht="15.75" customHeight="1">
      <c r="A389" s="12" t="s">
        <v>460</v>
      </c>
      <c r="B389" s="13">
        <v>31464</v>
      </c>
      <c r="C389" s="12" t="s">
        <v>496</v>
      </c>
      <c r="D389" s="14">
        <v>21145</v>
      </c>
      <c r="E389" s="12" t="s">
        <v>468</v>
      </c>
      <c r="F389" s="12" t="s">
        <v>463</v>
      </c>
      <c r="G389" s="15">
        <v>163</v>
      </c>
      <c r="H389" s="16">
        <v>16320</v>
      </c>
    </row>
    <row r="390" spans="1:8" ht="15.75" customHeight="1">
      <c r="A390" s="12" t="s">
        <v>472</v>
      </c>
      <c r="B390" s="13">
        <v>27764</v>
      </c>
      <c r="C390" s="12" t="s">
        <v>461</v>
      </c>
      <c r="D390" s="14">
        <v>20942</v>
      </c>
      <c r="E390" s="12" t="s">
        <v>462</v>
      </c>
      <c r="F390" s="12" t="s">
        <v>463</v>
      </c>
      <c r="G390" s="15">
        <v>163</v>
      </c>
      <c r="H390" s="16">
        <v>16306</v>
      </c>
    </row>
    <row r="391" spans="1:8" ht="15.75" customHeight="1">
      <c r="A391" s="12" t="s">
        <v>460</v>
      </c>
      <c r="B391" s="13">
        <v>19000</v>
      </c>
      <c r="C391" s="12" t="s">
        <v>578</v>
      </c>
      <c r="D391" s="14">
        <v>20763</v>
      </c>
      <c r="E391" s="12" t="s">
        <v>468</v>
      </c>
      <c r="F391" s="12" t="s">
        <v>463</v>
      </c>
      <c r="G391" s="15">
        <v>163</v>
      </c>
      <c r="H391" s="16">
        <v>16250</v>
      </c>
    </row>
    <row r="392" spans="1:8" ht="15.75" customHeight="1">
      <c r="A392" s="12" t="s">
        <v>460</v>
      </c>
      <c r="B392" s="13">
        <v>29952</v>
      </c>
      <c r="C392" s="12" t="s">
        <v>505</v>
      </c>
      <c r="D392" s="14">
        <v>20433</v>
      </c>
      <c r="E392" s="12" t="s">
        <v>483</v>
      </c>
      <c r="F392" s="12" t="s">
        <v>463</v>
      </c>
      <c r="G392" s="15">
        <v>162</v>
      </c>
      <c r="H392" s="16">
        <v>16165</v>
      </c>
    </row>
    <row r="393" spans="1:8" ht="15.75" customHeight="1">
      <c r="A393" s="12" t="s">
        <v>460</v>
      </c>
      <c r="B393" s="13">
        <v>26064</v>
      </c>
      <c r="C393" s="12" t="s">
        <v>496</v>
      </c>
      <c r="D393" s="14">
        <v>26565</v>
      </c>
      <c r="E393" s="12" t="s">
        <v>468</v>
      </c>
      <c r="F393" s="12" t="s">
        <v>463</v>
      </c>
      <c r="G393" s="15">
        <v>160</v>
      </c>
      <c r="H393" s="16">
        <v>15982</v>
      </c>
    </row>
    <row r="394" spans="1:8" ht="15.75" customHeight="1">
      <c r="A394" s="12" t="s">
        <v>460</v>
      </c>
      <c r="B394" s="13">
        <v>28278</v>
      </c>
      <c r="C394" s="12" t="s">
        <v>489</v>
      </c>
      <c r="D394" s="14">
        <v>22357</v>
      </c>
      <c r="E394" s="12" t="s">
        <v>468</v>
      </c>
      <c r="F394" s="12" t="s">
        <v>463</v>
      </c>
      <c r="G394" s="15">
        <v>159</v>
      </c>
      <c r="H394" s="16">
        <v>15900</v>
      </c>
    </row>
    <row r="395" spans="1:8" ht="15.75" customHeight="1">
      <c r="A395" s="12" t="s">
        <v>460</v>
      </c>
      <c r="B395" s="13">
        <v>28110</v>
      </c>
      <c r="C395" s="12" t="s">
        <v>467</v>
      </c>
      <c r="D395" s="14">
        <v>22047</v>
      </c>
      <c r="E395" s="12" t="s">
        <v>468</v>
      </c>
      <c r="F395" s="12" t="s">
        <v>463</v>
      </c>
      <c r="G395" s="15">
        <v>154</v>
      </c>
      <c r="H395" s="16">
        <v>15400</v>
      </c>
    </row>
    <row r="396" spans="1:8" ht="15.75" customHeight="1">
      <c r="A396" s="12" t="s">
        <v>460</v>
      </c>
      <c r="B396" s="13">
        <v>29926</v>
      </c>
      <c r="C396" s="12" t="s">
        <v>505</v>
      </c>
      <c r="D396" s="14">
        <v>39151</v>
      </c>
      <c r="E396" s="12" t="s">
        <v>483</v>
      </c>
      <c r="F396" s="12" t="s">
        <v>463</v>
      </c>
      <c r="G396" s="15">
        <v>153</v>
      </c>
      <c r="H396" s="16">
        <v>15336</v>
      </c>
    </row>
    <row r="397" spans="1:8" ht="15.75" customHeight="1">
      <c r="A397" s="12" t="s">
        <v>460</v>
      </c>
      <c r="B397" s="13">
        <v>27452</v>
      </c>
      <c r="C397" s="12" t="s">
        <v>602</v>
      </c>
      <c r="D397" s="14">
        <v>21080</v>
      </c>
      <c r="E397" s="12" t="s">
        <v>485</v>
      </c>
      <c r="F397" s="12" t="s">
        <v>466</v>
      </c>
      <c r="G397" s="15">
        <v>153</v>
      </c>
      <c r="H397" s="16">
        <v>15300</v>
      </c>
    </row>
    <row r="398" spans="1:8" ht="15.75" customHeight="1">
      <c r="A398" s="12" t="s">
        <v>460</v>
      </c>
      <c r="B398" s="13">
        <v>23488</v>
      </c>
      <c r="C398" s="12" t="s">
        <v>498</v>
      </c>
      <c r="D398" s="14">
        <v>21251</v>
      </c>
      <c r="E398" s="12" t="s">
        <v>468</v>
      </c>
      <c r="F398" s="12" t="s">
        <v>463</v>
      </c>
      <c r="G398" s="15">
        <v>150</v>
      </c>
      <c r="H398" s="16">
        <v>15000</v>
      </c>
    </row>
    <row r="399" spans="1:8" ht="15.75" customHeight="1">
      <c r="A399" s="12" t="s">
        <v>460</v>
      </c>
      <c r="B399" s="13">
        <v>32695</v>
      </c>
      <c r="C399" s="12" t="s">
        <v>518</v>
      </c>
      <c r="D399" s="14">
        <v>22905</v>
      </c>
      <c r="E399" s="12" t="s">
        <v>503</v>
      </c>
      <c r="F399" s="12" t="s">
        <v>466</v>
      </c>
      <c r="G399" s="15">
        <v>147</v>
      </c>
      <c r="H399" s="16">
        <v>14742</v>
      </c>
    </row>
    <row r="400" spans="1:8" ht="15.75" customHeight="1">
      <c r="A400" s="12" t="s">
        <v>472</v>
      </c>
      <c r="B400" s="13">
        <v>30032</v>
      </c>
      <c r="C400" s="12" t="s">
        <v>553</v>
      </c>
      <c r="D400" s="14">
        <v>25711</v>
      </c>
      <c r="E400" s="12" t="s">
        <v>474</v>
      </c>
      <c r="F400" s="12" t="s">
        <v>471</v>
      </c>
      <c r="G400" s="15">
        <v>147</v>
      </c>
      <c r="H400" s="16">
        <v>14690</v>
      </c>
    </row>
    <row r="401" spans="1:8" ht="15.75" customHeight="1">
      <c r="A401" s="12" t="s">
        <v>460</v>
      </c>
      <c r="B401" s="13">
        <v>22098</v>
      </c>
      <c r="C401" s="12" t="s">
        <v>508</v>
      </c>
      <c r="D401" s="14">
        <v>129528</v>
      </c>
      <c r="E401" s="12" t="s">
        <v>468</v>
      </c>
      <c r="F401" s="12" t="s">
        <v>463</v>
      </c>
      <c r="G401" s="15">
        <v>145</v>
      </c>
      <c r="H401" s="16">
        <v>14535</v>
      </c>
    </row>
    <row r="402" spans="1:8" ht="15.75" customHeight="1">
      <c r="A402" s="12" t="s">
        <v>472</v>
      </c>
      <c r="B402" s="13">
        <v>25050</v>
      </c>
      <c r="C402" s="12" t="s">
        <v>496</v>
      </c>
      <c r="D402" s="14">
        <v>131440</v>
      </c>
      <c r="E402" s="12" t="s">
        <v>468</v>
      </c>
      <c r="F402" s="12" t="s">
        <v>463</v>
      </c>
      <c r="G402" s="15">
        <v>141</v>
      </c>
      <c r="H402" s="16">
        <v>14091</v>
      </c>
    </row>
    <row r="403" spans="1:8" ht="15.75" customHeight="1">
      <c r="A403" s="12" t="s">
        <v>460</v>
      </c>
      <c r="B403" s="13">
        <v>33596</v>
      </c>
      <c r="C403" s="12" t="s">
        <v>502</v>
      </c>
      <c r="D403" s="14">
        <v>24012</v>
      </c>
      <c r="E403" s="12" t="s">
        <v>503</v>
      </c>
      <c r="F403" s="12" t="s">
        <v>466</v>
      </c>
      <c r="G403" s="15">
        <v>140</v>
      </c>
      <c r="H403" s="16">
        <v>14040</v>
      </c>
    </row>
    <row r="404" spans="1:8" ht="15.75" customHeight="1">
      <c r="A404" s="12" t="s">
        <v>460</v>
      </c>
      <c r="B404" s="13">
        <v>29377</v>
      </c>
      <c r="C404" s="12" t="s">
        <v>498</v>
      </c>
      <c r="D404" s="14">
        <v>21820</v>
      </c>
      <c r="E404" s="12" t="s">
        <v>468</v>
      </c>
      <c r="F404" s="12" t="s">
        <v>463</v>
      </c>
      <c r="G404" s="15">
        <v>139</v>
      </c>
      <c r="H404" s="16">
        <v>13920</v>
      </c>
    </row>
    <row r="405" spans="1:8" ht="15.75" customHeight="1">
      <c r="A405" s="12" t="s">
        <v>460</v>
      </c>
      <c r="B405" s="13">
        <v>27830</v>
      </c>
      <c r="C405" s="12" t="s">
        <v>517</v>
      </c>
      <c r="D405" s="14">
        <v>25461</v>
      </c>
      <c r="E405" s="12" t="s">
        <v>487</v>
      </c>
      <c r="F405" s="12" t="s">
        <v>488</v>
      </c>
      <c r="G405" s="15">
        <v>136</v>
      </c>
      <c r="H405" s="16">
        <v>13578</v>
      </c>
    </row>
    <row r="406" spans="1:8" ht="15.75" customHeight="1">
      <c r="A406" s="12" t="s">
        <v>460</v>
      </c>
      <c r="B406" s="13">
        <v>21596</v>
      </c>
      <c r="C406" s="12" t="s">
        <v>550</v>
      </c>
      <c r="D406" s="14">
        <v>126732</v>
      </c>
      <c r="E406" s="12" t="s">
        <v>532</v>
      </c>
      <c r="F406" s="12" t="s">
        <v>488</v>
      </c>
      <c r="G406" s="15">
        <v>135</v>
      </c>
      <c r="H406" s="16">
        <v>13500</v>
      </c>
    </row>
    <row r="407" spans="1:8" ht="15.75" customHeight="1">
      <c r="A407" s="12" t="s">
        <v>460</v>
      </c>
      <c r="B407" s="13">
        <v>32608</v>
      </c>
      <c r="C407" s="12" t="s">
        <v>496</v>
      </c>
      <c r="D407" s="14">
        <v>27664</v>
      </c>
      <c r="E407" s="12" t="s">
        <v>468</v>
      </c>
      <c r="F407" s="12" t="s">
        <v>463</v>
      </c>
      <c r="G407" s="15">
        <v>132</v>
      </c>
      <c r="H407" s="16">
        <v>13200</v>
      </c>
    </row>
    <row r="408" spans="1:8" ht="15.75" customHeight="1">
      <c r="A408" s="12" t="s">
        <v>460</v>
      </c>
      <c r="B408" s="13">
        <v>31418</v>
      </c>
      <c r="C408" s="12" t="s">
        <v>523</v>
      </c>
      <c r="D408" s="14">
        <v>133138</v>
      </c>
      <c r="E408" s="12" t="s">
        <v>468</v>
      </c>
      <c r="F408" s="12" t="s">
        <v>463</v>
      </c>
      <c r="G408" s="15">
        <v>128</v>
      </c>
      <c r="H408" s="16">
        <v>12825</v>
      </c>
    </row>
    <row r="409" spans="1:8" ht="15.75" customHeight="1">
      <c r="A409" s="12" t="s">
        <v>472</v>
      </c>
      <c r="B409" s="13">
        <v>25974</v>
      </c>
      <c r="C409" s="12" t="s">
        <v>479</v>
      </c>
      <c r="D409" s="14">
        <v>122734</v>
      </c>
      <c r="E409" s="12" t="s">
        <v>468</v>
      </c>
      <c r="F409" s="12" t="s">
        <v>463</v>
      </c>
      <c r="G409" s="15">
        <v>128</v>
      </c>
      <c r="H409" s="16">
        <v>12800</v>
      </c>
    </row>
    <row r="410" spans="1:8" ht="15.75" customHeight="1">
      <c r="A410" s="12" t="s">
        <v>460</v>
      </c>
      <c r="B410" s="13">
        <v>27648</v>
      </c>
      <c r="C410" s="12" t="s">
        <v>505</v>
      </c>
      <c r="D410" s="14">
        <v>22167</v>
      </c>
      <c r="E410" s="12" t="s">
        <v>483</v>
      </c>
      <c r="F410" s="12" t="s">
        <v>463</v>
      </c>
      <c r="G410" s="15">
        <v>127</v>
      </c>
      <c r="H410" s="16">
        <v>12675</v>
      </c>
    </row>
    <row r="411" spans="1:8" ht="15.75" customHeight="1">
      <c r="A411" s="12" t="s">
        <v>472</v>
      </c>
      <c r="B411" s="13">
        <v>29813</v>
      </c>
      <c r="C411" s="12" t="s">
        <v>480</v>
      </c>
      <c r="D411" s="14">
        <v>26642</v>
      </c>
      <c r="E411" s="12" t="s">
        <v>468</v>
      </c>
      <c r="F411" s="12" t="s">
        <v>463</v>
      </c>
      <c r="G411" s="15">
        <v>126</v>
      </c>
      <c r="H411" s="16">
        <v>12614</v>
      </c>
    </row>
    <row r="412" spans="1:8" ht="15.75" customHeight="1">
      <c r="A412" s="12" t="s">
        <v>472</v>
      </c>
      <c r="B412" s="13">
        <v>26893</v>
      </c>
      <c r="C412" s="12" t="s">
        <v>618</v>
      </c>
      <c r="D412" s="14">
        <v>138213</v>
      </c>
      <c r="E412" s="12" t="s">
        <v>474</v>
      </c>
      <c r="F412" s="12" t="s">
        <v>471</v>
      </c>
      <c r="G412" s="15">
        <v>126</v>
      </c>
      <c r="H412" s="16">
        <v>12600</v>
      </c>
    </row>
    <row r="413" spans="1:8" ht="15.75" customHeight="1">
      <c r="A413" s="12" t="s">
        <v>460</v>
      </c>
      <c r="B413" s="13">
        <v>26891</v>
      </c>
      <c r="C413" s="12" t="s">
        <v>497</v>
      </c>
      <c r="D413" s="14">
        <v>126676</v>
      </c>
      <c r="E413" s="12" t="s">
        <v>468</v>
      </c>
      <c r="F413" s="12" t="s">
        <v>463</v>
      </c>
      <c r="G413" s="15">
        <v>123</v>
      </c>
      <c r="H413" s="16">
        <v>12338</v>
      </c>
    </row>
    <row r="414" spans="1:8" ht="15.75" customHeight="1">
      <c r="A414" s="12" t="s">
        <v>460</v>
      </c>
      <c r="B414" s="13">
        <v>30479</v>
      </c>
      <c r="C414" s="12" t="s">
        <v>566</v>
      </c>
      <c r="D414" s="14">
        <v>129168</v>
      </c>
      <c r="E414" s="12" t="s">
        <v>468</v>
      </c>
      <c r="F414" s="12" t="s">
        <v>463</v>
      </c>
      <c r="G414" s="15">
        <v>122</v>
      </c>
      <c r="H414" s="16">
        <v>12200</v>
      </c>
    </row>
    <row r="415" spans="1:8" ht="15.75" customHeight="1">
      <c r="A415" s="12" t="s">
        <v>460</v>
      </c>
      <c r="B415" s="13">
        <v>31083</v>
      </c>
      <c r="C415" s="12" t="s">
        <v>562</v>
      </c>
      <c r="D415" s="14">
        <v>121576</v>
      </c>
      <c r="E415" s="12" t="s">
        <v>465</v>
      </c>
      <c r="F415" s="12" t="s">
        <v>466</v>
      </c>
      <c r="G415" s="15">
        <v>121</v>
      </c>
      <c r="H415" s="16">
        <v>12139</v>
      </c>
    </row>
    <row r="416" spans="1:8" ht="15.75" customHeight="1">
      <c r="A416" s="12" t="s">
        <v>472</v>
      </c>
      <c r="B416" s="13">
        <v>28127</v>
      </c>
      <c r="C416" s="12" t="s">
        <v>498</v>
      </c>
      <c r="D416" s="14">
        <v>21346</v>
      </c>
      <c r="E416" s="12" t="s">
        <v>468</v>
      </c>
      <c r="F416" s="12" t="s">
        <v>463</v>
      </c>
      <c r="G416" s="15">
        <v>121</v>
      </c>
      <c r="H416" s="16">
        <v>12090</v>
      </c>
    </row>
    <row r="417" spans="1:8" ht="15.75" customHeight="1">
      <c r="A417" s="12" t="s">
        <v>460</v>
      </c>
      <c r="B417" s="13">
        <v>23238</v>
      </c>
      <c r="C417" s="12" t="s">
        <v>496</v>
      </c>
      <c r="D417" s="14">
        <v>128641</v>
      </c>
      <c r="E417" s="12" t="s">
        <v>468</v>
      </c>
      <c r="F417" s="12" t="s">
        <v>463</v>
      </c>
      <c r="G417" s="15">
        <v>120</v>
      </c>
      <c r="H417" s="16">
        <v>12000</v>
      </c>
    </row>
    <row r="418" spans="1:8" ht="15.75" customHeight="1">
      <c r="A418" s="12" t="s">
        <v>460</v>
      </c>
      <c r="B418" s="13">
        <v>33845</v>
      </c>
      <c r="C418" s="12" t="s">
        <v>497</v>
      </c>
      <c r="D418" s="14">
        <v>94442</v>
      </c>
      <c r="E418" s="12" t="s">
        <v>468</v>
      </c>
      <c r="F418" s="12" t="s">
        <v>463</v>
      </c>
      <c r="G418" s="15">
        <v>119</v>
      </c>
      <c r="H418" s="16">
        <v>11880</v>
      </c>
    </row>
    <row r="419" spans="1:8" ht="15.75" customHeight="1">
      <c r="A419" s="12" t="s">
        <v>460</v>
      </c>
      <c r="B419" s="13">
        <v>30911</v>
      </c>
      <c r="C419" s="12" t="s">
        <v>523</v>
      </c>
      <c r="D419" s="14">
        <v>21427</v>
      </c>
      <c r="E419" s="12" t="s">
        <v>468</v>
      </c>
      <c r="F419" s="12" t="s">
        <v>463</v>
      </c>
      <c r="G419" s="15">
        <v>118</v>
      </c>
      <c r="H419" s="16">
        <v>11800</v>
      </c>
    </row>
    <row r="420" spans="1:8" ht="15.75" customHeight="1">
      <c r="A420" s="12" t="s">
        <v>460</v>
      </c>
      <c r="B420" s="13">
        <v>30150</v>
      </c>
      <c r="C420" s="12" t="s">
        <v>619</v>
      </c>
      <c r="D420" s="14">
        <v>140105</v>
      </c>
      <c r="E420" s="12" t="s">
        <v>503</v>
      </c>
      <c r="F420" s="12" t="s">
        <v>466</v>
      </c>
      <c r="G420" s="15">
        <v>118</v>
      </c>
      <c r="H420" s="16">
        <v>11800</v>
      </c>
    </row>
    <row r="421" spans="1:8" ht="15.75" customHeight="1">
      <c r="A421" s="12" t="s">
        <v>460</v>
      </c>
      <c r="B421" s="13">
        <v>31970</v>
      </c>
      <c r="C421" s="12" t="s">
        <v>620</v>
      </c>
      <c r="D421" s="14">
        <v>123382</v>
      </c>
      <c r="E421" s="12" t="s">
        <v>621</v>
      </c>
      <c r="F421" s="12" t="s">
        <v>488</v>
      </c>
      <c r="G421" s="15">
        <v>116</v>
      </c>
      <c r="H421" s="16">
        <v>11600</v>
      </c>
    </row>
    <row r="422" spans="1:8" ht="15.75" customHeight="1">
      <c r="A422" s="12" t="s">
        <v>460</v>
      </c>
      <c r="B422" s="13">
        <v>26665</v>
      </c>
      <c r="C422" s="12" t="s">
        <v>622</v>
      </c>
      <c r="D422" s="14">
        <v>125910</v>
      </c>
      <c r="E422" s="12" t="s">
        <v>483</v>
      </c>
      <c r="F422" s="12" t="s">
        <v>463</v>
      </c>
      <c r="G422" s="15">
        <v>115</v>
      </c>
      <c r="H422" s="16">
        <v>11542</v>
      </c>
    </row>
    <row r="423" spans="1:8" ht="15.75" customHeight="1">
      <c r="A423" s="12" t="s">
        <v>460</v>
      </c>
      <c r="B423" s="13">
        <v>36701</v>
      </c>
      <c r="C423" s="12" t="s">
        <v>508</v>
      </c>
      <c r="D423" s="14">
        <v>117259</v>
      </c>
      <c r="E423" s="12" t="s">
        <v>468</v>
      </c>
      <c r="F423" s="12" t="s">
        <v>463</v>
      </c>
      <c r="G423" s="15">
        <v>115</v>
      </c>
      <c r="H423" s="16">
        <v>11450</v>
      </c>
    </row>
    <row r="424" spans="1:8" ht="15.75" customHeight="1">
      <c r="A424" s="12" t="s">
        <v>460</v>
      </c>
      <c r="B424" s="13">
        <v>24211</v>
      </c>
      <c r="C424" s="12" t="s">
        <v>498</v>
      </c>
      <c r="D424" s="14">
        <v>23332</v>
      </c>
      <c r="E424" s="12" t="s">
        <v>468</v>
      </c>
      <c r="F424" s="12" t="s">
        <v>463</v>
      </c>
      <c r="G424" s="15">
        <v>113</v>
      </c>
      <c r="H424" s="16">
        <v>11343</v>
      </c>
    </row>
    <row r="425" spans="1:8" ht="15.75" customHeight="1">
      <c r="A425" s="12" t="s">
        <v>460</v>
      </c>
      <c r="B425" s="13">
        <v>21638</v>
      </c>
      <c r="C425" s="12" t="s">
        <v>597</v>
      </c>
      <c r="D425" s="14">
        <v>121357</v>
      </c>
      <c r="E425" s="12" t="s">
        <v>598</v>
      </c>
      <c r="F425" s="12" t="s">
        <v>488</v>
      </c>
      <c r="G425" s="15">
        <v>111</v>
      </c>
      <c r="H425" s="16">
        <v>11144</v>
      </c>
    </row>
    <row r="426" spans="1:8" ht="15.75" customHeight="1">
      <c r="A426" s="12" t="s">
        <v>472</v>
      </c>
      <c r="B426" s="13">
        <v>22687</v>
      </c>
      <c r="C426" s="12" t="s">
        <v>473</v>
      </c>
      <c r="D426" s="14">
        <v>134724</v>
      </c>
      <c r="E426" s="12" t="s">
        <v>474</v>
      </c>
      <c r="F426" s="12" t="s">
        <v>471</v>
      </c>
      <c r="G426" s="15">
        <v>110</v>
      </c>
      <c r="H426" s="16">
        <v>11000</v>
      </c>
    </row>
    <row r="427" spans="1:8" ht="15.75" customHeight="1">
      <c r="A427" s="12" t="s">
        <v>460</v>
      </c>
      <c r="B427" s="13">
        <v>27796</v>
      </c>
      <c r="C427" s="12" t="s">
        <v>557</v>
      </c>
      <c r="D427" s="14">
        <v>24986</v>
      </c>
      <c r="E427" s="12" t="s">
        <v>474</v>
      </c>
      <c r="F427" s="12" t="s">
        <v>471</v>
      </c>
      <c r="G427" s="15">
        <v>110</v>
      </c>
      <c r="H427" s="16">
        <v>10980</v>
      </c>
    </row>
    <row r="428" spans="1:8" ht="15.75" customHeight="1">
      <c r="A428" s="12" t="s">
        <v>460</v>
      </c>
      <c r="B428" s="13">
        <v>24629</v>
      </c>
      <c r="C428" s="12" t="s">
        <v>514</v>
      </c>
      <c r="D428" s="14">
        <v>21134</v>
      </c>
      <c r="E428" s="12" t="s">
        <v>474</v>
      </c>
      <c r="F428" s="12" t="s">
        <v>471</v>
      </c>
      <c r="G428" s="15">
        <v>109</v>
      </c>
      <c r="H428" s="16">
        <v>10945</v>
      </c>
    </row>
    <row r="429" spans="1:8" ht="15.75" customHeight="1">
      <c r="A429" s="12" t="s">
        <v>472</v>
      </c>
      <c r="B429" s="13">
        <v>22498</v>
      </c>
      <c r="C429" s="12" t="s">
        <v>623</v>
      </c>
      <c r="D429" s="14">
        <v>133911</v>
      </c>
      <c r="E429" s="12" t="s">
        <v>462</v>
      </c>
      <c r="F429" s="12" t="s">
        <v>463</v>
      </c>
      <c r="G429" s="15">
        <v>108</v>
      </c>
      <c r="H429" s="16">
        <v>10800</v>
      </c>
    </row>
    <row r="430" spans="1:8" ht="15.75" customHeight="1">
      <c r="A430" s="12" t="s">
        <v>460</v>
      </c>
      <c r="B430" s="13">
        <v>23278</v>
      </c>
      <c r="C430" s="12" t="s">
        <v>505</v>
      </c>
      <c r="D430" s="14">
        <v>122645</v>
      </c>
      <c r="E430" s="12" t="s">
        <v>483</v>
      </c>
      <c r="F430" s="12" t="s">
        <v>463</v>
      </c>
      <c r="G430" s="15">
        <v>108</v>
      </c>
      <c r="H430" s="16">
        <v>10800</v>
      </c>
    </row>
    <row r="431" spans="1:8" ht="15.75" customHeight="1">
      <c r="A431" s="12" t="s">
        <v>460</v>
      </c>
      <c r="B431" s="13">
        <v>31943</v>
      </c>
      <c r="C431" s="12" t="s">
        <v>486</v>
      </c>
      <c r="D431" s="14">
        <v>126056</v>
      </c>
      <c r="E431" s="12" t="s">
        <v>487</v>
      </c>
      <c r="F431" s="12" t="s">
        <v>488</v>
      </c>
      <c r="G431" s="15">
        <v>108</v>
      </c>
      <c r="H431" s="16">
        <v>10800</v>
      </c>
    </row>
    <row r="432" spans="1:8" ht="15.75" customHeight="1">
      <c r="A432" s="12" t="s">
        <v>460</v>
      </c>
      <c r="B432" s="13">
        <v>31054</v>
      </c>
      <c r="C432" s="12" t="s">
        <v>489</v>
      </c>
      <c r="D432" s="14">
        <v>22100</v>
      </c>
      <c r="E432" s="12" t="s">
        <v>468</v>
      </c>
      <c r="F432" s="12" t="s">
        <v>463</v>
      </c>
      <c r="G432" s="15">
        <v>108</v>
      </c>
      <c r="H432" s="16">
        <v>10790</v>
      </c>
    </row>
    <row r="433" spans="1:8" ht="15.75" customHeight="1">
      <c r="A433" s="12" t="s">
        <v>460</v>
      </c>
      <c r="B433" s="13">
        <v>31878</v>
      </c>
      <c r="C433" s="12" t="s">
        <v>519</v>
      </c>
      <c r="D433" s="14">
        <v>121138</v>
      </c>
      <c r="E433" s="12" t="s">
        <v>520</v>
      </c>
      <c r="F433" s="12" t="s">
        <v>466</v>
      </c>
      <c r="G433" s="15">
        <v>107</v>
      </c>
      <c r="H433" s="16">
        <v>10746</v>
      </c>
    </row>
    <row r="434" spans="1:8" ht="15.75" customHeight="1">
      <c r="A434" s="12" t="s">
        <v>460</v>
      </c>
      <c r="B434" s="13">
        <v>25686</v>
      </c>
      <c r="C434" s="12" t="s">
        <v>521</v>
      </c>
      <c r="D434" s="14">
        <v>121279</v>
      </c>
      <c r="E434" s="12" t="s">
        <v>522</v>
      </c>
      <c r="F434" s="12" t="s">
        <v>471</v>
      </c>
      <c r="G434" s="15">
        <v>107</v>
      </c>
      <c r="H434" s="16">
        <v>10710</v>
      </c>
    </row>
    <row r="435" spans="1:8" ht="15.75" customHeight="1">
      <c r="A435" s="12" t="s">
        <v>472</v>
      </c>
      <c r="B435" s="13">
        <v>25719</v>
      </c>
      <c r="C435" s="12" t="s">
        <v>624</v>
      </c>
      <c r="D435" s="14">
        <v>24842</v>
      </c>
      <c r="E435" s="12" t="s">
        <v>483</v>
      </c>
      <c r="F435" s="12" t="s">
        <v>463</v>
      </c>
      <c r="G435" s="15">
        <v>106</v>
      </c>
      <c r="H435" s="16">
        <v>10608</v>
      </c>
    </row>
    <row r="436" spans="1:8" ht="15.75" customHeight="1">
      <c r="A436" s="12" t="s">
        <v>472</v>
      </c>
      <c r="B436" s="13">
        <v>28182</v>
      </c>
      <c r="C436" s="12" t="s">
        <v>540</v>
      </c>
      <c r="D436" s="14">
        <v>47221</v>
      </c>
      <c r="E436" s="12" t="s">
        <v>483</v>
      </c>
      <c r="F436" s="12" t="s">
        <v>463</v>
      </c>
      <c r="G436" s="15">
        <v>104</v>
      </c>
      <c r="H436" s="16">
        <v>10400</v>
      </c>
    </row>
    <row r="437" spans="1:8" ht="15.75" customHeight="1">
      <c r="A437" s="12" t="s">
        <v>472</v>
      </c>
      <c r="B437" s="13">
        <v>27030</v>
      </c>
      <c r="C437" s="12" t="s">
        <v>479</v>
      </c>
      <c r="D437" s="14">
        <v>131473</v>
      </c>
      <c r="E437" s="12" t="s">
        <v>468</v>
      </c>
      <c r="F437" s="12" t="s">
        <v>463</v>
      </c>
      <c r="G437" s="15">
        <v>104</v>
      </c>
      <c r="H437" s="16">
        <v>10400</v>
      </c>
    </row>
    <row r="438" spans="1:8" ht="15.75" customHeight="1">
      <c r="A438" s="12" t="s">
        <v>460</v>
      </c>
      <c r="B438" s="13">
        <v>23883</v>
      </c>
      <c r="C438" s="12" t="s">
        <v>529</v>
      </c>
      <c r="D438" s="14">
        <v>26897</v>
      </c>
      <c r="E438" s="12" t="s">
        <v>487</v>
      </c>
      <c r="F438" s="12" t="s">
        <v>488</v>
      </c>
      <c r="G438" s="15">
        <v>102</v>
      </c>
      <c r="H438" s="16">
        <v>10200</v>
      </c>
    </row>
    <row r="439" spans="1:8" ht="15.75" customHeight="1">
      <c r="A439" s="12" t="s">
        <v>460</v>
      </c>
      <c r="B439" s="13">
        <v>21916</v>
      </c>
      <c r="C439" s="12" t="s">
        <v>498</v>
      </c>
      <c r="D439" s="14">
        <v>137627</v>
      </c>
      <c r="E439" s="12" t="s">
        <v>468</v>
      </c>
      <c r="F439" s="12" t="s">
        <v>463</v>
      </c>
      <c r="G439" s="15">
        <v>101</v>
      </c>
      <c r="H439" s="16">
        <v>10149</v>
      </c>
    </row>
    <row r="440" spans="1:8" ht="15.75" customHeight="1">
      <c r="A440" s="12" t="s">
        <v>460</v>
      </c>
      <c r="B440" s="13">
        <v>27933</v>
      </c>
      <c r="C440" s="12" t="s">
        <v>496</v>
      </c>
      <c r="D440" s="14">
        <v>130871</v>
      </c>
      <c r="E440" s="12" t="s">
        <v>468</v>
      </c>
      <c r="F440" s="12" t="s">
        <v>463</v>
      </c>
      <c r="G440" s="15">
        <v>101</v>
      </c>
      <c r="H440" s="16">
        <v>10149</v>
      </c>
    </row>
    <row r="441" spans="1:8" ht="15.75" customHeight="1">
      <c r="A441" s="12" t="s">
        <v>460</v>
      </c>
      <c r="B441" s="13">
        <v>27374</v>
      </c>
      <c r="C441" s="12" t="s">
        <v>610</v>
      </c>
      <c r="D441" s="14">
        <v>20789</v>
      </c>
      <c r="E441" s="12" t="s">
        <v>465</v>
      </c>
      <c r="F441" s="12" t="s">
        <v>466</v>
      </c>
      <c r="G441" s="15">
        <v>100</v>
      </c>
      <c r="H441" s="16">
        <v>9983</v>
      </c>
    </row>
    <row r="442" spans="1:8" ht="15.75" customHeight="1">
      <c r="A442" s="12" t="s">
        <v>460</v>
      </c>
      <c r="B442" s="13">
        <v>29974</v>
      </c>
      <c r="C442" s="12" t="s">
        <v>524</v>
      </c>
      <c r="D442" s="14">
        <v>131558</v>
      </c>
      <c r="E442" s="12" t="s">
        <v>503</v>
      </c>
      <c r="F442" s="12" t="s">
        <v>466</v>
      </c>
      <c r="G442" s="15">
        <v>100</v>
      </c>
      <c r="H442" s="16">
        <v>9960</v>
      </c>
    </row>
    <row r="443" spans="1:8" ht="15.75" customHeight="1">
      <c r="A443" s="12" t="s">
        <v>460</v>
      </c>
      <c r="B443" s="13">
        <v>24171</v>
      </c>
      <c r="C443" s="12" t="s">
        <v>625</v>
      </c>
      <c r="D443" s="14">
        <v>94307</v>
      </c>
      <c r="E443" s="12" t="s">
        <v>522</v>
      </c>
      <c r="F443" s="12" t="s">
        <v>527</v>
      </c>
      <c r="G443" s="15">
        <v>99</v>
      </c>
      <c r="H443" s="16">
        <v>9900</v>
      </c>
    </row>
    <row r="444" spans="1:8" ht="15.75" customHeight="1">
      <c r="A444" s="12" t="s">
        <v>460</v>
      </c>
      <c r="B444" s="13">
        <v>24654</v>
      </c>
      <c r="C444" s="12" t="s">
        <v>626</v>
      </c>
      <c r="D444" s="14">
        <v>140709</v>
      </c>
      <c r="E444" s="12" t="s">
        <v>474</v>
      </c>
      <c r="F444" s="12" t="s">
        <v>471</v>
      </c>
      <c r="G444" s="15">
        <v>98</v>
      </c>
      <c r="H444" s="16">
        <v>9834</v>
      </c>
    </row>
    <row r="445" spans="1:8" ht="15.75" customHeight="1">
      <c r="A445" s="12" t="s">
        <v>460</v>
      </c>
      <c r="B445" s="13">
        <v>26677</v>
      </c>
      <c r="C445" s="12" t="s">
        <v>496</v>
      </c>
      <c r="D445" s="14">
        <v>123122</v>
      </c>
      <c r="E445" s="12" t="s">
        <v>468</v>
      </c>
      <c r="F445" s="12" t="s">
        <v>463</v>
      </c>
      <c r="G445" s="15">
        <v>98</v>
      </c>
      <c r="H445" s="16">
        <v>9805</v>
      </c>
    </row>
    <row r="446" spans="1:8" ht="15.75" customHeight="1">
      <c r="A446" s="12" t="s">
        <v>460</v>
      </c>
      <c r="B446" s="13">
        <v>28696</v>
      </c>
      <c r="C446" s="12" t="s">
        <v>627</v>
      </c>
      <c r="D446" s="14">
        <v>22458</v>
      </c>
      <c r="E446" s="12" t="s">
        <v>468</v>
      </c>
      <c r="F446" s="12" t="s">
        <v>463</v>
      </c>
      <c r="G446" s="15">
        <v>98</v>
      </c>
      <c r="H446" s="16">
        <v>9750</v>
      </c>
    </row>
    <row r="447" spans="1:8" ht="15.75" customHeight="1">
      <c r="A447" s="12" t="s">
        <v>460</v>
      </c>
      <c r="B447" s="13">
        <v>26140</v>
      </c>
      <c r="C447" s="12" t="s">
        <v>489</v>
      </c>
      <c r="D447" s="14">
        <v>93908</v>
      </c>
      <c r="E447" s="12" t="s">
        <v>468</v>
      </c>
      <c r="F447" s="12" t="s">
        <v>463</v>
      </c>
      <c r="G447" s="15">
        <v>95</v>
      </c>
      <c r="H447" s="16">
        <v>9536</v>
      </c>
    </row>
    <row r="448" spans="1:8" ht="15.75" customHeight="1">
      <c r="A448" s="12" t="s">
        <v>460</v>
      </c>
      <c r="B448" s="13">
        <v>34803</v>
      </c>
      <c r="C448" s="12" t="s">
        <v>523</v>
      </c>
      <c r="D448" s="14">
        <v>125323</v>
      </c>
      <c r="E448" s="12" t="s">
        <v>468</v>
      </c>
      <c r="F448" s="12" t="s">
        <v>463</v>
      </c>
      <c r="G448" s="15">
        <v>93</v>
      </c>
      <c r="H448" s="16">
        <v>9300</v>
      </c>
    </row>
    <row r="449" spans="1:8" ht="15.75" customHeight="1">
      <c r="A449" s="12" t="s">
        <v>472</v>
      </c>
      <c r="B449" s="13">
        <v>30116</v>
      </c>
      <c r="C449" s="12" t="s">
        <v>496</v>
      </c>
      <c r="D449" s="14">
        <v>136688</v>
      </c>
      <c r="E449" s="12" t="s">
        <v>468</v>
      </c>
      <c r="F449" s="12" t="s">
        <v>463</v>
      </c>
      <c r="G449" s="15">
        <v>91</v>
      </c>
      <c r="H449" s="16">
        <v>9108</v>
      </c>
    </row>
    <row r="450" spans="1:8" ht="15.75" customHeight="1">
      <c r="A450" s="12" t="s">
        <v>472</v>
      </c>
      <c r="B450" s="13">
        <v>18350</v>
      </c>
      <c r="C450" s="12" t="s">
        <v>593</v>
      </c>
      <c r="D450" s="14">
        <v>128961</v>
      </c>
      <c r="E450" s="12" t="s">
        <v>487</v>
      </c>
      <c r="F450" s="12" t="s">
        <v>488</v>
      </c>
      <c r="G450" s="15">
        <v>91</v>
      </c>
      <c r="H450" s="16">
        <v>9100</v>
      </c>
    </row>
    <row r="451" spans="1:8" ht="15.75" customHeight="1">
      <c r="A451" s="12" t="s">
        <v>460</v>
      </c>
      <c r="B451" s="13">
        <v>24124</v>
      </c>
      <c r="C451" s="12" t="s">
        <v>486</v>
      </c>
      <c r="D451" s="14">
        <v>20646</v>
      </c>
      <c r="E451" s="12" t="s">
        <v>487</v>
      </c>
      <c r="F451" s="12" t="s">
        <v>488</v>
      </c>
      <c r="G451" s="15">
        <v>90</v>
      </c>
      <c r="H451" s="16">
        <v>8967</v>
      </c>
    </row>
    <row r="452" spans="1:8" ht="15.75" customHeight="1">
      <c r="A452" s="12" t="s">
        <v>460</v>
      </c>
      <c r="B452" s="13">
        <v>32901</v>
      </c>
      <c r="C452" s="12" t="s">
        <v>524</v>
      </c>
      <c r="D452" s="14">
        <v>42271</v>
      </c>
      <c r="E452" s="12" t="s">
        <v>503</v>
      </c>
      <c r="F452" s="12" t="s">
        <v>466</v>
      </c>
      <c r="G452" s="15">
        <v>86</v>
      </c>
      <c r="H452" s="16">
        <v>8642</v>
      </c>
    </row>
    <row r="453" spans="1:8" ht="15.75" customHeight="1">
      <c r="A453" s="12" t="s">
        <v>460</v>
      </c>
      <c r="B453" s="13">
        <v>19782</v>
      </c>
      <c r="C453" s="12" t="s">
        <v>555</v>
      </c>
      <c r="D453" s="14">
        <v>22053</v>
      </c>
      <c r="E453" s="12" t="s">
        <v>503</v>
      </c>
      <c r="F453" s="12" t="s">
        <v>466</v>
      </c>
      <c r="G453" s="15">
        <v>85</v>
      </c>
      <c r="H453" s="16">
        <v>8493</v>
      </c>
    </row>
    <row r="454" spans="1:8" ht="15.75" customHeight="1">
      <c r="A454" s="12" t="s">
        <v>460</v>
      </c>
      <c r="B454" s="13">
        <v>31907</v>
      </c>
      <c r="C454" s="12" t="s">
        <v>545</v>
      </c>
      <c r="D454" s="14">
        <v>26352</v>
      </c>
      <c r="E454" s="12" t="s">
        <v>474</v>
      </c>
      <c r="F454" s="12" t="s">
        <v>471</v>
      </c>
      <c r="G454" s="15">
        <v>84</v>
      </c>
      <c r="H454" s="16">
        <v>8400</v>
      </c>
    </row>
    <row r="455" spans="1:8" ht="15.75" customHeight="1">
      <c r="A455" s="12" t="s">
        <v>460</v>
      </c>
      <c r="B455" s="13">
        <v>31520</v>
      </c>
      <c r="C455" s="12" t="s">
        <v>628</v>
      </c>
      <c r="D455" s="14">
        <v>27003</v>
      </c>
      <c r="E455" s="12" t="s">
        <v>487</v>
      </c>
      <c r="F455" s="12" t="s">
        <v>488</v>
      </c>
      <c r="G455" s="15">
        <v>84</v>
      </c>
      <c r="H455" s="16">
        <v>8385</v>
      </c>
    </row>
    <row r="456" spans="1:8" ht="15.75" customHeight="1">
      <c r="A456" s="12" t="s">
        <v>460</v>
      </c>
      <c r="B456" s="13">
        <v>31477</v>
      </c>
      <c r="C456" s="12" t="s">
        <v>613</v>
      </c>
      <c r="D456" s="14">
        <v>129265</v>
      </c>
      <c r="E456" s="12" t="s">
        <v>474</v>
      </c>
      <c r="F456" s="12" t="s">
        <v>471</v>
      </c>
      <c r="G456" s="15">
        <v>83</v>
      </c>
      <c r="H456" s="16">
        <v>8344</v>
      </c>
    </row>
    <row r="457" spans="1:8" ht="15.75" customHeight="1">
      <c r="A457" s="12" t="s">
        <v>460</v>
      </c>
      <c r="B457" s="13">
        <v>26430</v>
      </c>
      <c r="C457" s="12" t="s">
        <v>612</v>
      </c>
      <c r="D457" s="14">
        <v>22636</v>
      </c>
      <c r="E457" s="12" t="s">
        <v>500</v>
      </c>
      <c r="F457" s="12" t="s">
        <v>463</v>
      </c>
      <c r="G457" s="15">
        <v>80</v>
      </c>
      <c r="H457" s="16">
        <v>7950</v>
      </c>
    </row>
    <row r="458" spans="1:8" ht="15.75" customHeight="1">
      <c r="A458" s="12" t="s">
        <v>460</v>
      </c>
      <c r="B458" s="13">
        <v>32763</v>
      </c>
      <c r="C458" s="12" t="s">
        <v>498</v>
      </c>
      <c r="D458" s="14">
        <v>20894</v>
      </c>
      <c r="E458" s="12" t="s">
        <v>468</v>
      </c>
      <c r="F458" s="12" t="s">
        <v>463</v>
      </c>
      <c r="G458" s="15">
        <v>76</v>
      </c>
      <c r="H458" s="16">
        <v>7564</v>
      </c>
    </row>
    <row r="459" spans="1:8" ht="15.75" customHeight="1">
      <c r="A459" s="12" t="s">
        <v>460</v>
      </c>
      <c r="B459" s="13">
        <v>30479</v>
      </c>
      <c r="C459" s="12" t="s">
        <v>496</v>
      </c>
      <c r="D459" s="14">
        <v>20571</v>
      </c>
      <c r="E459" s="12" t="s">
        <v>468</v>
      </c>
      <c r="F459" s="12" t="s">
        <v>463</v>
      </c>
      <c r="G459" s="15">
        <v>75</v>
      </c>
      <c r="H459" s="16">
        <v>7500</v>
      </c>
    </row>
    <row r="460" spans="1:8" ht="15.75" customHeight="1">
      <c r="A460" s="12" t="s">
        <v>460</v>
      </c>
      <c r="B460" s="13">
        <v>27589</v>
      </c>
      <c r="C460" s="12" t="s">
        <v>629</v>
      </c>
      <c r="D460" s="14">
        <v>33416</v>
      </c>
      <c r="E460" s="12" t="s">
        <v>630</v>
      </c>
      <c r="F460" s="12" t="s">
        <v>466</v>
      </c>
      <c r="G460" s="15">
        <v>75</v>
      </c>
      <c r="H460" s="16">
        <v>7450</v>
      </c>
    </row>
    <row r="461" spans="1:8" ht="15.75" customHeight="1">
      <c r="A461" s="12" t="s">
        <v>460</v>
      </c>
      <c r="B461" s="13">
        <v>30956</v>
      </c>
      <c r="C461" s="12" t="s">
        <v>575</v>
      </c>
      <c r="D461" s="14">
        <v>23633</v>
      </c>
      <c r="E461" s="12" t="s">
        <v>485</v>
      </c>
      <c r="F461" s="12" t="s">
        <v>466</v>
      </c>
      <c r="G461" s="15">
        <v>72</v>
      </c>
      <c r="H461" s="16">
        <v>7224</v>
      </c>
    </row>
    <row r="462" spans="1:8" ht="15.75" customHeight="1">
      <c r="A462" s="12" t="s">
        <v>472</v>
      </c>
      <c r="B462" s="13">
        <v>30050</v>
      </c>
      <c r="C462" s="12" t="s">
        <v>480</v>
      </c>
      <c r="D462" s="14">
        <v>129777</v>
      </c>
      <c r="E462" s="12" t="s">
        <v>468</v>
      </c>
      <c r="F462" s="12" t="s">
        <v>463</v>
      </c>
      <c r="G462" s="15">
        <v>69</v>
      </c>
      <c r="H462" s="16">
        <v>6930</v>
      </c>
    </row>
    <row r="463" spans="1:8" ht="15.75" customHeight="1">
      <c r="A463" s="12" t="s">
        <v>460</v>
      </c>
      <c r="B463" s="13">
        <v>27166</v>
      </c>
      <c r="C463" s="12" t="s">
        <v>529</v>
      </c>
      <c r="D463" s="14">
        <v>141694</v>
      </c>
      <c r="E463" s="12" t="s">
        <v>487</v>
      </c>
      <c r="F463" s="12" t="s">
        <v>488</v>
      </c>
      <c r="G463" s="15">
        <v>69</v>
      </c>
      <c r="H463" s="16">
        <v>6882</v>
      </c>
    </row>
    <row r="464" spans="1:8" ht="15.75" customHeight="1">
      <c r="A464" s="12" t="s">
        <v>460</v>
      </c>
      <c r="B464" s="13">
        <v>32650</v>
      </c>
      <c r="C464" s="12" t="s">
        <v>480</v>
      </c>
      <c r="D464" s="14">
        <v>121398</v>
      </c>
      <c r="E464" s="12" t="s">
        <v>468</v>
      </c>
      <c r="F464" s="12" t="s">
        <v>463</v>
      </c>
      <c r="G464" s="15">
        <v>68</v>
      </c>
      <c r="H464" s="16">
        <v>6840</v>
      </c>
    </row>
    <row r="465" spans="1:8" ht="15.75" customHeight="1">
      <c r="A465" s="12" t="s">
        <v>460</v>
      </c>
      <c r="B465" s="13">
        <v>32947</v>
      </c>
      <c r="C465" s="12" t="s">
        <v>508</v>
      </c>
      <c r="D465" s="14">
        <v>120444</v>
      </c>
      <c r="E465" s="12" t="s">
        <v>468</v>
      </c>
      <c r="F465" s="12" t="s">
        <v>463</v>
      </c>
      <c r="G465" s="15">
        <v>67</v>
      </c>
      <c r="H465" s="16">
        <v>6708</v>
      </c>
    </row>
    <row r="466" spans="1:8" ht="15.75" customHeight="1">
      <c r="A466" s="12" t="s">
        <v>460</v>
      </c>
      <c r="B466" s="13">
        <v>30067</v>
      </c>
      <c r="C466" s="12" t="s">
        <v>557</v>
      </c>
      <c r="D466" s="14">
        <v>37310</v>
      </c>
      <c r="E466" s="12" t="s">
        <v>474</v>
      </c>
      <c r="F466" s="12" t="s">
        <v>471</v>
      </c>
      <c r="G466" s="15">
        <v>67</v>
      </c>
      <c r="H466" s="16">
        <v>6700</v>
      </c>
    </row>
    <row r="467" spans="1:8" ht="15.75" customHeight="1">
      <c r="A467" s="12" t="s">
        <v>472</v>
      </c>
      <c r="B467" s="13">
        <v>28741</v>
      </c>
      <c r="C467" s="12" t="s">
        <v>516</v>
      </c>
      <c r="D467" s="14">
        <v>120375</v>
      </c>
      <c r="E467" s="12" t="s">
        <v>476</v>
      </c>
      <c r="F467" s="12" t="s">
        <v>471</v>
      </c>
      <c r="G467" s="15">
        <v>67</v>
      </c>
      <c r="H467" s="16">
        <v>6666</v>
      </c>
    </row>
    <row r="468" spans="1:8" ht="15.75" customHeight="1">
      <c r="A468" s="12" t="s">
        <v>460</v>
      </c>
      <c r="B468" s="13">
        <v>30945</v>
      </c>
      <c r="C468" s="12" t="s">
        <v>631</v>
      </c>
      <c r="D468" s="14">
        <v>27392</v>
      </c>
      <c r="E468" s="12" t="s">
        <v>487</v>
      </c>
      <c r="F468" s="12" t="s">
        <v>527</v>
      </c>
      <c r="G468" s="15">
        <v>64</v>
      </c>
      <c r="H468" s="16">
        <v>6435</v>
      </c>
    </row>
    <row r="469" spans="1:8" ht="15.75" customHeight="1">
      <c r="A469" s="12" t="s">
        <v>460</v>
      </c>
      <c r="B469" s="13">
        <v>25240</v>
      </c>
      <c r="C469" s="12" t="s">
        <v>509</v>
      </c>
      <c r="D469" s="14">
        <v>36155</v>
      </c>
      <c r="E469" s="12" t="s">
        <v>474</v>
      </c>
      <c r="F469" s="12" t="s">
        <v>471</v>
      </c>
      <c r="G469" s="15">
        <v>62</v>
      </c>
      <c r="H469" s="16">
        <v>6240</v>
      </c>
    </row>
    <row r="470" spans="1:8" ht="15.75" customHeight="1">
      <c r="A470" s="12" t="s">
        <v>472</v>
      </c>
      <c r="B470" s="13">
        <v>21825</v>
      </c>
      <c r="C470" s="12" t="s">
        <v>626</v>
      </c>
      <c r="D470" s="14">
        <v>140169</v>
      </c>
      <c r="E470" s="12" t="s">
        <v>474</v>
      </c>
      <c r="F470" s="12" t="s">
        <v>471</v>
      </c>
      <c r="G470" s="15">
        <v>60</v>
      </c>
      <c r="H470" s="16">
        <v>6000</v>
      </c>
    </row>
    <row r="471" spans="1:8" ht="15.75" customHeight="1">
      <c r="A471" s="12" t="s">
        <v>460</v>
      </c>
      <c r="B471" s="13">
        <v>23864</v>
      </c>
      <c r="C471" s="12" t="s">
        <v>632</v>
      </c>
      <c r="D471" s="14">
        <v>128689</v>
      </c>
      <c r="E471" s="12" t="s">
        <v>474</v>
      </c>
      <c r="F471" s="12" t="s">
        <v>471</v>
      </c>
      <c r="G471" s="15">
        <v>60</v>
      </c>
      <c r="H471" s="16">
        <v>6000</v>
      </c>
    </row>
    <row r="472" spans="1:8" ht="15.75" customHeight="1">
      <c r="A472" s="12" t="s">
        <v>460</v>
      </c>
      <c r="B472" s="13">
        <v>31176</v>
      </c>
      <c r="C472" s="12" t="s">
        <v>604</v>
      </c>
      <c r="D472" s="14">
        <v>31817</v>
      </c>
      <c r="E472" s="12" t="s">
        <v>605</v>
      </c>
      <c r="F472" s="12" t="s">
        <v>488</v>
      </c>
      <c r="G472" s="15">
        <v>60</v>
      </c>
      <c r="H472" s="16">
        <v>5952</v>
      </c>
    </row>
    <row r="473" spans="1:8" ht="15.75" customHeight="1">
      <c r="A473" s="12" t="s">
        <v>472</v>
      </c>
      <c r="B473" s="13">
        <v>31413</v>
      </c>
      <c r="C473" s="12" t="s">
        <v>479</v>
      </c>
      <c r="D473" s="14">
        <v>21759</v>
      </c>
      <c r="E473" s="12" t="s">
        <v>468</v>
      </c>
      <c r="F473" s="12" t="s">
        <v>463</v>
      </c>
      <c r="G473" s="15">
        <v>55</v>
      </c>
      <c r="H473" s="16">
        <v>5500</v>
      </c>
    </row>
    <row r="474" spans="1:8" ht="15.75" customHeight="1">
      <c r="A474" s="12" t="s">
        <v>460</v>
      </c>
      <c r="B474" s="13">
        <v>21675</v>
      </c>
      <c r="C474" s="12" t="s">
        <v>572</v>
      </c>
      <c r="D474" s="14">
        <v>129446</v>
      </c>
      <c r="E474" s="12" t="s">
        <v>462</v>
      </c>
      <c r="F474" s="12" t="s">
        <v>463</v>
      </c>
      <c r="G474" s="15">
        <v>55</v>
      </c>
      <c r="H474" s="16">
        <v>5500</v>
      </c>
    </row>
    <row r="475" spans="1:8" ht="15.75" customHeight="1">
      <c r="A475" s="12" t="s">
        <v>460</v>
      </c>
      <c r="B475" s="13">
        <v>24236</v>
      </c>
      <c r="C475" s="12" t="s">
        <v>600</v>
      </c>
      <c r="D475" s="14">
        <v>130192</v>
      </c>
      <c r="E475" s="12" t="s">
        <v>522</v>
      </c>
      <c r="F475" s="12" t="s">
        <v>527</v>
      </c>
      <c r="G475" s="15">
        <v>54</v>
      </c>
      <c r="H475" s="16">
        <v>5400</v>
      </c>
    </row>
    <row r="476" spans="1:8" ht="15.75" customHeight="1">
      <c r="A476" s="12" t="s">
        <v>460</v>
      </c>
      <c r="B476" s="13">
        <v>29343</v>
      </c>
      <c r="C476" s="12" t="s">
        <v>566</v>
      </c>
      <c r="D476" s="14">
        <v>20875</v>
      </c>
      <c r="E476" s="12" t="s">
        <v>468</v>
      </c>
      <c r="F476" s="12" t="s">
        <v>463</v>
      </c>
      <c r="G476" s="15">
        <v>53</v>
      </c>
      <c r="H476" s="16">
        <v>5304</v>
      </c>
    </row>
    <row r="477" spans="1:8" ht="15.75" customHeight="1">
      <c r="A477" s="12" t="s">
        <v>460</v>
      </c>
      <c r="B477" s="13">
        <v>26817</v>
      </c>
      <c r="C477" s="12" t="s">
        <v>508</v>
      </c>
      <c r="D477" s="14">
        <v>26811</v>
      </c>
      <c r="E477" s="12" t="s">
        <v>468</v>
      </c>
      <c r="F477" s="12" t="s">
        <v>463</v>
      </c>
      <c r="G477" s="15">
        <v>52</v>
      </c>
      <c r="H477" s="16">
        <v>5220</v>
      </c>
    </row>
    <row r="478" spans="1:8" ht="15.75" customHeight="1">
      <c r="A478" s="12" t="s">
        <v>460</v>
      </c>
      <c r="B478" s="13">
        <v>29453</v>
      </c>
      <c r="C478" s="12" t="s">
        <v>494</v>
      </c>
      <c r="D478" s="14">
        <v>129858</v>
      </c>
      <c r="E478" s="12" t="s">
        <v>483</v>
      </c>
      <c r="F478" s="12" t="s">
        <v>463</v>
      </c>
      <c r="G478" s="15">
        <v>52</v>
      </c>
      <c r="H478" s="16">
        <v>5200</v>
      </c>
    </row>
    <row r="479" spans="1:8" ht="15.75" customHeight="1">
      <c r="A479" s="12" t="s">
        <v>472</v>
      </c>
      <c r="B479" s="13">
        <v>29469</v>
      </c>
      <c r="C479" s="12" t="s">
        <v>467</v>
      </c>
      <c r="D479" s="14">
        <v>25535</v>
      </c>
      <c r="E479" s="12" t="s">
        <v>468</v>
      </c>
      <c r="F479" s="12" t="s">
        <v>463</v>
      </c>
      <c r="G479" s="15">
        <v>51</v>
      </c>
      <c r="H479" s="16">
        <v>5100</v>
      </c>
    </row>
    <row r="480" spans="1:8" ht="15.75" customHeight="1">
      <c r="A480" s="12" t="s">
        <v>460</v>
      </c>
      <c r="B480" s="13">
        <v>28495</v>
      </c>
      <c r="C480" s="12" t="s">
        <v>633</v>
      </c>
      <c r="D480" s="14">
        <v>132997</v>
      </c>
      <c r="E480" s="12" t="s">
        <v>487</v>
      </c>
      <c r="F480" s="12" t="s">
        <v>466</v>
      </c>
      <c r="G480" s="15">
        <v>51</v>
      </c>
      <c r="H480" s="16">
        <v>5100</v>
      </c>
    </row>
    <row r="481" spans="1:8" ht="15.75" customHeight="1">
      <c r="A481" s="12" t="s">
        <v>472</v>
      </c>
      <c r="B481" s="13">
        <v>23743</v>
      </c>
      <c r="C481" s="12" t="s">
        <v>494</v>
      </c>
      <c r="D481" s="14">
        <v>124337</v>
      </c>
      <c r="E481" s="12" t="s">
        <v>483</v>
      </c>
      <c r="F481" s="12" t="s">
        <v>463</v>
      </c>
      <c r="G481" s="15">
        <v>50</v>
      </c>
      <c r="H481" s="16">
        <v>5000</v>
      </c>
    </row>
    <row r="482" spans="1:8" ht="15.75" customHeight="1">
      <c r="A482" s="12" t="s">
        <v>460</v>
      </c>
      <c r="B482" s="13">
        <v>19952</v>
      </c>
      <c r="C482" s="12" t="s">
        <v>505</v>
      </c>
      <c r="D482" s="14">
        <v>21283</v>
      </c>
      <c r="E482" s="12" t="s">
        <v>483</v>
      </c>
      <c r="F482" s="12" t="s">
        <v>463</v>
      </c>
      <c r="G482" s="15">
        <v>49</v>
      </c>
      <c r="H482" s="16">
        <v>4896</v>
      </c>
    </row>
    <row r="483" spans="1:8" ht="15.75" customHeight="1">
      <c r="A483" s="12" t="s">
        <v>460</v>
      </c>
      <c r="B483" s="13">
        <v>27902</v>
      </c>
      <c r="C483" s="12" t="s">
        <v>545</v>
      </c>
      <c r="D483" s="14">
        <v>30474</v>
      </c>
      <c r="E483" s="12" t="s">
        <v>474</v>
      </c>
      <c r="F483" s="12" t="s">
        <v>471</v>
      </c>
      <c r="G483" s="15">
        <v>46</v>
      </c>
      <c r="H483" s="16">
        <v>4590</v>
      </c>
    </row>
    <row r="484" spans="1:8" ht="15.75" customHeight="1">
      <c r="A484" s="12" t="s">
        <v>460</v>
      </c>
      <c r="B484" s="13">
        <v>27810</v>
      </c>
      <c r="C484" s="12" t="s">
        <v>467</v>
      </c>
      <c r="D484" s="14">
        <v>21089</v>
      </c>
      <c r="E484" s="12" t="s">
        <v>468</v>
      </c>
      <c r="F484" s="12" t="s">
        <v>463</v>
      </c>
      <c r="G484" s="15">
        <v>45</v>
      </c>
      <c r="H484" s="16">
        <v>4500</v>
      </c>
    </row>
    <row r="485" spans="1:8" ht="15.75" customHeight="1">
      <c r="A485" s="12" t="s">
        <v>460</v>
      </c>
      <c r="B485" s="13">
        <v>17249</v>
      </c>
      <c r="C485" s="12" t="s">
        <v>514</v>
      </c>
      <c r="D485" s="14">
        <v>129154</v>
      </c>
      <c r="E485" s="12" t="s">
        <v>474</v>
      </c>
      <c r="F485" s="12" t="s">
        <v>471</v>
      </c>
      <c r="G485" s="15">
        <v>43</v>
      </c>
      <c r="H485" s="16">
        <v>4275</v>
      </c>
    </row>
    <row r="486" spans="1:8" ht="15.75" customHeight="1">
      <c r="A486" s="12" t="s">
        <v>460</v>
      </c>
      <c r="B486" s="13">
        <v>32808</v>
      </c>
      <c r="C486" s="12" t="s">
        <v>508</v>
      </c>
      <c r="D486" s="14">
        <v>122594</v>
      </c>
      <c r="E486" s="12" t="s">
        <v>468</v>
      </c>
      <c r="F486" s="12" t="s">
        <v>463</v>
      </c>
      <c r="G486" s="15">
        <v>42</v>
      </c>
      <c r="H486" s="16">
        <v>4216</v>
      </c>
    </row>
    <row r="487" spans="1:8" ht="15.75" customHeight="1">
      <c r="A487" s="12" t="s">
        <v>460</v>
      </c>
      <c r="B487" s="13">
        <v>32224</v>
      </c>
      <c r="C487" s="12" t="s">
        <v>496</v>
      </c>
      <c r="D487" s="14">
        <v>20529</v>
      </c>
      <c r="E487" s="12" t="s">
        <v>468</v>
      </c>
      <c r="F487" s="12" t="s">
        <v>463</v>
      </c>
      <c r="G487" s="15">
        <v>39</v>
      </c>
      <c r="H487" s="16">
        <v>3864</v>
      </c>
    </row>
    <row r="488" spans="1:8" ht="15.75" customHeight="1">
      <c r="A488" s="12" t="s">
        <v>460</v>
      </c>
      <c r="B488" s="13">
        <v>24590</v>
      </c>
      <c r="C488" s="12" t="s">
        <v>578</v>
      </c>
      <c r="D488" s="14">
        <v>139532</v>
      </c>
      <c r="E488" s="12" t="s">
        <v>468</v>
      </c>
      <c r="F488" s="12" t="s">
        <v>463</v>
      </c>
      <c r="G488" s="15">
        <v>32</v>
      </c>
      <c r="H488" s="16">
        <v>3200</v>
      </c>
    </row>
    <row r="489" spans="1:8" ht="15.75" customHeight="1">
      <c r="A489" s="12" t="s">
        <v>460</v>
      </c>
      <c r="B489" s="13">
        <v>30177</v>
      </c>
      <c r="C489" s="12" t="s">
        <v>556</v>
      </c>
      <c r="D489" s="14">
        <v>21547</v>
      </c>
      <c r="E489" s="12" t="s">
        <v>522</v>
      </c>
      <c r="F489" s="12" t="s">
        <v>527</v>
      </c>
      <c r="G489" s="15">
        <v>32</v>
      </c>
      <c r="H489" s="16">
        <v>3185</v>
      </c>
    </row>
    <row r="490" spans="1:8" ht="15.75" customHeight="1">
      <c r="A490" s="12" t="s">
        <v>460</v>
      </c>
      <c r="B490" s="13">
        <v>30035</v>
      </c>
      <c r="C490" s="12" t="s">
        <v>618</v>
      </c>
      <c r="D490" s="14">
        <v>22414</v>
      </c>
      <c r="E490" s="12" t="s">
        <v>474</v>
      </c>
      <c r="F490" s="12" t="s">
        <v>471</v>
      </c>
      <c r="G490" s="15">
        <v>31</v>
      </c>
      <c r="H490" s="16">
        <v>3082</v>
      </c>
    </row>
    <row r="491" spans="1:8" ht="15.75" customHeight="1">
      <c r="A491" s="12" t="s">
        <v>460</v>
      </c>
      <c r="B491" s="13">
        <v>29757</v>
      </c>
      <c r="C491" s="12" t="s">
        <v>523</v>
      </c>
      <c r="D491" s="14">
        <v>22076</v>
      </c>
      <c r="E491" s="12" t="s">
        <v>468</v>
      </c>
      <c r="F491" s="12" t="s">
        <v>463</v>
      </c>
      <c r="G491" s="15">
        <v>28</v>
      </c>
      <c r="H491" s="16">
        <v>2793</v>
      </c>
    </row>
    <row r="492" spans="1:8" ht="15.75" customHeight="1">
      <c r="A492" s="12" t="s">
        <v>460</v>
      </c>
      <c r="B492" s="13">
        <v>32706</v>
      </c>
      <c r="C492" s="12" t="s">
        <v>634</v>
      </c>
      <c r="D492" s="14">
        <v>94257</v>
      </c>
      <c r="E492" s="12" t="s">
        <v>468</v>
      </c>
      <c r="F492" s="12" t="s">
        <v>463</v>
      </c>
      <c r="G492" s="15">
        <v>27</v>
      </c>
      <c r="H492" s="16">
        <v>2695</v>
      </c>
    </row>
    <row r="493" spans="1:8" ht="15.75" customHeight="1">
      <c r="A493" s="12" t="s">
        <v>460</v>
      </c>
      <c r="B493" s="13">
        <v>27805</v>
      </c>
      <c r="C493" s="12" t="s">
        <v>634</v>
      </c>
      <c r="D493" s="14">
        <v>22085</v>
      </c>
      <c r="E493" s="12" t="s">
        <v>468</v>
      </c>
      <c r="F493" s="12" t="s">
        <v>463</v>
      </c>
      <c r="G493" s="15">
        <v>26</v>
      </c>
      <c r="H493" s="16">
        <v>2597</v>
      </c>
    </row>
    <row r="494" spans="1:8" ht="15.75" customHeight="1">
      <c r="A494" s="12" t="s">
        <v>460</v>
      </c>
      <c r="B494" s="13">
        <v>28104</v>
      </c>
      <c r="C494" s="12" t="s">
        <v>478</v>
      </c>
      <c r="D494" s="14">
        <v>125335</v>
      </c>
      <c r="E494" s="12" t="s">
        <v>468</v>
      </c>
      <c r="F494" s="12" t="s">
        <v>463</v>
      </c>
      <c r="G494" s="15">
        <v>25</v>
      </c>
      <c r="H494" s="16">
        <v>2496</v>
      </c>
    </row>
    <row r="495" spans="1:8" ht="15.75" customHeight="1">
      <c r="A495" s="12" t="s">
        <v>460</v>
      </c>
      <c r="B495" s="13">
        <v>32638</v>
      </c>
      <c r="C495" s="12" t="s">
        <v>575</v>
      </c>
      <c r="D495" s="14">
        <v>123608</v>
      </c>
      <c r="E495" s="12" t="s">
        <v>485</v>
      </c>
      <c r="F495" s="12" t="s">
        <v>466</v>
      </c>
      <c r="G495" s="15">
        <v>24</v>
      </c>
      <c r="H495" s="16">
        <v>2356</v>
      </c>
    </row>
    <row r="496" spans="1:8" ht="15.75" customHeight="1">
      <c r="A496" s="12" t="s">
        <v>460</v>
      </c>
      <c r="B496" s="13">
        <v>28825</v>
      </c>
      <c r="C496" s="12" t="s">
        <v>489</v>
      </c>
      <c r="D496" s="14">
        <v>134874</v>
      </c>
      <c r="E496" s="12" t="s">
        <v>468</v>
      </c>
      <c r="F496" s="12" t="s">
        <v>463</v>
      </c>
      <c r="G496" s="15">
        <v>17</v>
      </c>
      <c r="H496" s="16">
        <v>1701</v>
      </c>
    </row>
    <row r="497" spans="1:8" ht="15.75" customHeight="1">
      <c r="A497" s="12" t="s">
        <v>460</v>
      </c>
      <c r="B497" s="13">
        <v>30939</v>
      </c>
      <c r="C497" s="12" t="s">
        <v>481</v>
      </c>
      <c r="D497" s="14">
        <v>24335</v>
      </c>
      <c r="E497" s="12" t="s">
        <v>468</v>
      </c>
      <c r="F497" s="12" t="s">
        <v>463</v>
      </c>
      <c r="G497" s="15">
        <v>17</v>
      </c>
      <c r="H497" s="16">
        <v>1680</v>
      </c>
    </row>
    <row r="498" spans="1:8" ht="15.75" customHeight="1">
      <c r="A498" s="12" t="s">
        <v>460</v>
      </c>
      <c r="B498" s="13">
        <v>31955</v>
      </c>
      <c r="C498" s="12" t="s">
        <v>493</v>
      </c>
      <c r="D498" s="14">
        <v>22299</v>
      </c>
      <c r="E498" s="12" t="s">
        <v>476</v>
      </c>
      <c r="F498" s="12" t="s">
        <v>471</v>
      </c>
      <c r="G498" s="15">
        <v>12</v>
      </c>
      <c r="H498" s="16">
        <v>1220</v>
      </c>
    </row>
    <row r="499" spans="1:8" ht="15.75" customHeight="1">
      <c r="A499" s="12" t="s">
        <v>460</v>
      </c>
      <c r="B499" s="13">
        <v>25720</v>
      </c>
      <c r="C499" s="12" t="s">
        <v>521</v>
      </c>
      <c r="D499" s="14">
        <v>125064</v>
      </c>
      <c r="E499" s="12" t="s">
        <v>522</v>
      </c>
      <c r="F499" s="12" t="s">
        <v>471</v>
      </c>
      <c r="G499" s="15">
        <v>12</v>
      </c>
      <c r="H499" s="16">
        <v>1176</v>
      </c>
    </row>
    <row r="500" spans="1:8" ht="15.75" customHeight="1">
      <c r="A500" s="12" t="s">
        <v>460</v>
      </c>
      <c r="B500" s="13">
        <v>30051</v>
      </c>
      <c r="C500" s="12" t="s">
        <v>507</v>
      </c>
      <c r="D500" s="14">
        <v>27411</v>
      </c>
      <c r="E500" s="12" t="s">
        <v>476</v>
      </c>
      <c r="F500" s="12" t="s">
        <v>471</v>
      </c>
      <c r="G500" s="15">
        <v>6</v>
      </c>
      <c r="H500" s="16">
        <v>590</v>
      </c>
    </row>
    <row r="501" spans="1:8" ht="15.75" customHeight="1">
      <c r="A501" s="18" t="s">
        <v>460</v>
      </c>
      <c r="B501" s="19">
        <v>31547</v>
      </c>
      <c r="C501" s="18" t="s">
        <v>566</v>
      </c>
      <c r="D501" s="20">
        <v>131079</v>
      </c>
      <c r="E501" s="18" t="s">
        <v>468</v>
      </c>
      <c r="F501" s="18" t="s">
        <v>463</v>
      </c>
      <c r="G501" s="21">
        <v>6</v>
      </c>
      <c r="H501" s="22">
        <v>583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"/>
  <sheetViews>
    <sheetView topLeftCell="A17" workbookViewId="0">
      <selection activeCell="E36" sqref="E36"/>
    </sheetView>
  </sheetViews>
  <sheetFormatPr defaultColWidth="12.5703125" defaultRowHeight="15.75" customHeight="1"/>
  <sheetData>
    <row r="1" spans="1:1">
      <c r="A1" s="17" t="s">
        <v>635</v>
      </c>
    </row>
    <row r="2" spans="1:1">
      <c r="A2" s="17" t="s">
        <v>636</v>
      </c>
    </row>
    <row r="3" spans="1:1">
      <c r="A3" s="23" t="s">
        <v>637</v>
      </c>
    </row>
    <row r="4" spans="1:1">
      <c r="A4" s="24" t="str">
        <f>ADDRESS(5,6)</f>
        <v>$F$5</v>
      </c>
    </row>
    <row r="6" spans="1:1">
      <c r="A6" s="17" t="s">
        <v>638</v>
      </c>
    </row>
    <row r="7" spans="1:1">
      <c r="A7" s="17" t="s">
        <v>639</v>
      </c>
    </row>
    <row r="8" spans="1:1">
      <c r="A8" s="23" t="s">
        <v>640</v>
      </c>
    </row>
    <row r="9" spans="1:1">
      <c r="A9" s="24" t="str">
        <f>CHOOSE(2,"Mehkar","Buldhana","Shegaon")</f>
        <v>Buldhana</v>
      </c>
    </row>
    <row r="11" spans="1:1">
      <c r="A11" s="17" t="s">
        <v>641</v>
      </c>
    </row>
    <row r="12" spans="1:1">
      <c r="A12" s="17" t="s">
        <v>642</v>
      </c>
    </row>
    <row r="13" spans="1:1">
      <c r="A13" s="23" t="s">
        <v>643</v>
      </c>
    </row>
    <row r="14" spans="1:1">
      <c r="A14" s="24">
        <f>COLUMN(H5)</f>
        <v>8</v>
      </c>
    </row>
    <row r="16" spans="1:1">
      <c r="A16" s="17" t="s">
        <v>644</v>
      </c>
    </row>
    <row r="17" spans="1:1">
      <c r="A17" s="17" t="s">
        <v>645</v>
      </c>
    </row>
    <row r="18" spans="1:1">
      <c r="A18" s="23" t="s">
        <v>646</v>
      </c>
    </row>
    <row r="19" spans="1:1">
      <c r="A19" s="24">
        <f>COLUMNS(I17:J18)</f>
        <v>2</v>
      </c>
    </row>
    <row r="21" spans="1:1">
      <c r="A21" s="17" t="s">
        <v>647</v>
      </c>
    </row>
    <row r="22" spans="1:1">
      <c r="A22" s="17" t="s">
        <v>648</v>
      </c>
    </row>
    <row r="23" spans="1:1">
      <c r="A23" s="23" t="s">
        <v>649</v>
      </c>
    </row>
    <row r="24" spans="1:1">
      <c r="A24" s="24">
        <f>ROW(H25)</f>
        <v>25</v>
      </c>
    </row>
    <row r="26" spans="1:1">
      <c r="A26" s="17" t="s">
        <v>650</v>
      </c>
    </row>
    <row r="27" spans="1:1">
      <c r="A27" s="17" t="s">
        <v>651</v>
      </c>
    </row>
    <row r="28" spans="1:1">
      <c r="A28" s="23" t="s">
        <v>652</v>
      </c>
    </row>
    <row r="29" spans="1:1">
      <c r="A29" s="24">
        <f>ROWS(G30:I32)</f>
        <v>3</v>
      </c>
    </row>
    <row r="31" spans="1:1">
      <c r="A31" s="17"/>
    </row>
    <row r="32" spans="1:1">
      <c r="A3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Lookup</vt:lpstr>
      <vt:lpstr>Lookup Table</vt:lpstr>
      <vt:lpstr>2. Reference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deshmane</cp:lastModifiedBy>
  <dcterms:modified xsi:type="dcterms:W3CDTF">2024-07-08T07:02:18Z</dcterms:modified>
</cp:coreProperties>
</file>