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ame\fpsgame with 3js and csharp\"/>
    </mc:Choice>
  </mc:AlternateContent>
  <xr:revisionPtr revIDLastSave="0" documentId="13_ncr:1_{0E02836A-FB9B-422C-9FFE-33AD3B22A970}" xr6:coauthVersionLast="36" xr6:coauthVersionMax="36" xr10:uidLastSave="{00000000-0000-0000-0000-000000000000}"/>
  <bookViews>
    <workbookView xWindow="0" yWindow="0" windowWidth="23040" windowHeight="9648" activeTab="2" xr2:uid="{407A91A3-BCD7-47A4-9676-41D551103B0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3" l="1"/>
  <c r="C22" i="3"/>
  <c r="E66" i="3"/>
  <c r="C56" i="3"/>
  <c r="C55" i="3"/>
  <c r="C53" i="3"/>
  <c r="C52" i="3"/>
  <c r="C51" i="3"/>
  <c r="C50" i="3"/>
  <c r="C49" i="3"/>
  <c r="C48" i="3"/>
  <c r="C47" i="3"/>
  <c r="C46" i="3"/>
  <c r="C45" i="3"/>
  <c r="C44" i="3"/>
  <c r="C43" i="3"/>
  <c r="C42" i="3"/>
  <c r="C64" i="3"/>
  <c r="C63" i="3"/>
  <c r="C62" i="3"/>
  <c r="C61" i="3"/>
  <c r="C71" i="3"/>
  <c r="C70" i="3"/>
  <c r="C69" i="3"/>
  <c r="C37" i="3"/>
  <c r="C36" i="3"/>
  <c r="C31" i="3"/>
  <c r="C30" i="3"/>
  <c r="C29" i="3"/>
  <c r="C24" i="3"/>
  <c r="C23" i="3"/>
  <c r="C18" i="3"/>
  <c r="C16" i="3"/>
  <c r="C15" i="3"/>
  <c r="C14" i="3"/>
  <c r="C7" i="3"/>
  <c r="C6" i="3"/>
  <c r="J2" i="3" s="1"/>
  <c r="C5" i="3"/>
  <c r="C4" i="3"/>
  <c r="E58" i="3"/>
  <c r="B19" i="3" s="1"/>
  <c r="E39" i="3"/>
  <c r="E33" i="3"/>
  <c r="B21" i="3" s="1"/>
  <c r="C21" i="3" s="1"/>
  <c r="B69" i="2"/>
  <c r="B20" i="3" l="1"/>
  <c r="C20" i="3" s="1"/>
  <c r="E26" i="3"/>
  <c r="B78" i="3" s="1"/>
  <c r="C19" i="3"/>
  <c r="E9" i="3"/>
  <c r="B77" i="3" s="1"/>
  <c r="B81" i="3" l="1"/>
  <c r="B83" i="3" s="1"/>
  <c r="B84" i="3" s="1"/>
  <c r="D84" i="3" s="1"/>
</calcChain>
</file>

<file path=xl/sharedStrings.xml><?xml version="1.0" encoding="utf-8"?>
<sst xmlns="http://schemas.openxmlformats.org/spreadsheetml/2006/main" count="300" uniqueCount="213">
  <si>
    <t>Field</t>
  </si>
  <si>
    <t>Size (bits)</t>
  </si>
  <si>
    <t>Description</t>
  </si>
  <si>
    <t>Type of Data</t>
  </si>
  <si>
    <t>8 bits (1 byte)</t>
  </si>
  <si>
    <t>Identifies type (0-255)</t>
  </si>
  <si>
    <t>Game ID</t>
  </si>
  <si>
    <t>Game identifier (0-255)</t>
  </si>
  <si>
    <t>Timestamp</t>
  </si>
  <si>
    <t>16 bits (2 bytes)</t>
  </si>
  <si>
    <t>Frame timestamp (0-65535)</t>
  </si>
  <si>
    <t>Player Data (Without Effects)</t>
  </si>
  <si>
    <t>Player ID</t>
  </si>
  <si>
    <t>10 bits</t>
  </si>
  <si>
    <t>Player identifier (e.g., session ID, 0-1023)</t>
  </si>
  <si>
    <t>Health</t>
  </si>
  <si>
    <t>Player health (0-255)</t>
  </si>
  <si>
    <t>Armor</t>
  </si>
  <si>
    <t>Armor level (0-255)</t>
  </si>
  <si>
    <t>Position (Vector3D)</t>
  </si>
  <si>
    <t>18 bits (6 bits each for x, y, z)</t>
  </si>
  <si>
    <t>Player’s 3D position (scaled)</t>
  </si>
  <si>
    <t>Velocity (Vector3D)</t>
  </si>
  <si>
    <t>Player’s velocity in 3D space</t>
  </si>
  <si>
    <t>Perspective Angle (Vector2D)</t>
  </si>
  <si>
    <t>16 bits (8 bits each for x, y)</t>
  </si>
  <si>
    <t>View angle for aiming</t>
  </si>
  <si>
    <t>Rotation Angle (Vector2D)</t>
  </si>
  <si>
    <t>Rotation angle</t>
  </si>
  <si>
    <t>Player Status</t>
  </si>
  <si>
    <t>Various boolean status flags (isAlive, isRunning, etc.)</t>
  </si>
  <si>
    <t>Kill Count</t>
  </si>
  <si>
    <t>12 bits</t>
  </si>
  <si>
    <t>Kill counter (0-4095)</t>
  </si>
  <si>
    <t>Death Count</t>
  </si>
  <si>
    <t>9 bits</t>
  </si>
  <si>
    <t>Death counter (0-511)</t>
  </si>
  <si>
    <t>Ping</t>
  </si>
  <si>
    <t>Network latency (0-255ms)</t>
  </si>
  <si>
    <t>Stamina</t>
  </si>
  <si>
    <t>7 bits</t>
  </si>
  <si>
    <t>Stamina level (0-127)</t>
  </si>
  <si>
    <t>Player Team</t>
  </si>
  <si>
    <t>Team ID (0-255)</t>
  </si>
  <si>
    <t>Throwables Count</t>
  </si>
  <si>
    <t>Count of grenades or throwable items</t>
  </si>
  <si>
    <t>Assets Count</t>
  </si>
  <si>
    <t>Number of assets or equipment player has</t>
  </si>
  <si>
    <t>Effects and Actions (Player)</t>
  </si>
  <si>
    <t>Actions</t>
  </si>
  <si>
    <t>Flags for specific player actions (8 different actions)</t>
  </si>
  <si>
    <t>Effects (Boosts)</t>
  </si>
  <si>
    <t>Effects like speed boost, shield (buffs)</t>
  </si>
  <si>
    <t>Effects Info</t>
  </si>
  <si>
    <t>Other info like time remaining, effect strength</t>
  </si>
  <si>
    <t>Vector Types</t>
  </si>
  <si>
    <t>Type</t>
  </si>
  <si>
    <t>Vector3D</t>
  </si>
  <si>
    <t>6 bits per axis</t>
  </si>
  <si>
    <t>Used for position and velocity (18 bits total)</t>
  </si>
  <si>
    <t>Vector2D</t>
  </si>
  <si>
    <t>8 bits per axis</t>
  </si>
  <si>
    <t>Used for angles (16 bits total)</t>
  </si>
  <si>
    <t>Player Status Flags (Detailed Breakdown)</t>
  </si>
  <si>
    <t>Status Flag</t>
  </si>
  <si>
    <t>isAlive</t>
  </si>
  <si>
    <t>Whether the player is alive</t>
  </si>
  <si>
    <t>isSpectator</t>
  </si>
  <si>
    <t>Whether the player is spectating</t>
  </si>
  <si>
    <t>isBot</t>
  </si>
  <si>
    <t>AI bot status</t>
  </si>
  <si>
    <t>isSprinting</t>
  </si>
  <si>
    <t>Sprinting status</t>
  </si>
  <si>
    <t>isReloading</t>
  </si>
  <si>
    <t>Reloading weapon</t>
  </si>
  <si>
    <t>isCrouching</t>
  </si>
  <si>
    <t>Crouching status</t>
  </si>
  <si>
    <t>isGrounded</t>
  </si>
  <si>
    <t>Player is on the ground</t>
  </si>
  <si>
    <t>isAiming</t>
  </si>
  <si>
    <t>Aiming down sights</t>
  </si>
  <si>
    <t>isZooming</t>
  </si>
  <si>
    <t>Player is zoomed in (sniper, etc.)</t>
  </si>
  <si>
    <t>isWalking</t>
  </si>
  <si>
    <t>Walking state</t>
  </si>
  <si>
    <t>isRunning</t>
  </si>
  <si>
    <t>Running state</t>
  </si>
  <si>
    <t>isStunned</t>
  </si>
  <si>
    <t>Player is stunned</t>
  </si>
  <si>
    <t>isDashing</t>
  </si>
  <si>
    <t>Dashing state</t>
  </si>
  <si>
    <t>isDead</t>
  </si>
  <si>
    <t>Dead state</t>
  </si>
  <si>
    <t>isOnGround</t>
  </si>
  <si>
    <t>On the ground</t>
  </si>
  <si>
    <t>isOnWall</t>
  </si>
  <si>
    <t>Player is on the wall (e.g., climbing)</t>
  </si>
  <si>
    <t>isOnLadder</t>
  </si>
  <si>
    <t>On a ladder</t>
  </si>
  <si>
    <t>isOnObject</t>
  </si>
  <si>
    <t>Interacting with an object</t>
  </si>
  <si>
    <t>isOnSlope</t>
  </si>
  <si>
    <t>Player is on a slope</t>
  </si>
  <si>
    <t>isOnWater</t>
  </si>
  <si>
    <t>In water</t>
  </si>
  <si>
    <t>isOnLedge</t>
  </si>
  <si>
    <t>On a ledge</t>
  </si>
  <si>
    <t>isOnBridge</t>
  </si>
  <si>
    <t>On a bridge</t>
  </si>
  <si>
    <t>isOnBuilding</t>
  </si>
  <si>
    <t>On top of a building</t>
  </si>
  <si>
    <t>isOnTree</t>
  </si>
  <si>
    <t>On a tree</t>
  </si>
  <si>
    <t>isOnStair</t>
  </si>
  <si>
    <t>On stairs</t>
  </si>
  <si>
    <t>isOnRail</t>
  </si>
  <si>
    <t>On a rail</t>
  </si>
  <si>
    <t>isOnPlatform</t>
  </si>
  <si>
    <t>On a moving platform</t>
  </si>
  <si>
    <t>isOnTrain</t>
  </si>
  <si>
    <t>On a moving train</t>
  </si>
  <si>
    <t>Range</t>
  </si>
  <si>
    <t>Type identifier for data packets.</t>
  </si>
  <si>
    <t>Game identifier.</t>
  </si>
  <si>
    <t>Timestamp for the current state.</t>
  </si>
  <si>
    <t>Player connection or session ID.</t>
  </si>
  <si>
    <t>Basic Player Data</t>
  </si>
  <si>
    <t>Player health.</t>
  </si>
  <si>
    <t>Player armor level.</t>
  </si>
  <si>
    <t>Number of kills.</t>
  </si>
  <si>
    <t>Number of deaths.</t>
  </si>
  <si>
    <t>Player ping (latency).</t>
  </si>
  <si>
    <t>Stamina value.</t>
  </si>
  <si>
    <t>X-component of player velocity.</t>
  </si>
  <si>
    <t>Y-component of player velocity.</t>
  </si>
  <si>
    <t>Z-component of player velocity.</t>
  </si>
  <si>
    <t>X-angle of the player’s rotation.</t>
  </si>
  <si>
    <t>Y-angle of the player’s rotation.</t>
  </si>
  <si>
    <t>Whether the player is alive.</t>
  </si>
  <si>
    <t>Is Spectator</t>
  </si>
  <si>
    <t>Whether the player is a spectator.</t>
  </si>
  <si>
    <t>Is Bot</t>
  </si>
  <si>
    <t>Whether the player is a bot.</t>
  </si>
  <si>
    <t>Is Sprinting</t>
  </si>
  <si>
    <t>Whether the player is sprinting.</t>
  </si>
  <si>
    <t>Is Crouching</t>
  </si>
  <si>
    <t>Whether the player is crouching.</t>
  </si>
  <si>
    <t>Is Reloading</t>
  </si>
  <si>
    <t>Whether the player is reloading.</t>
  </si>
  <si>
    <t>Is Grounded</t>
  </si>
  <si>
    <t>Whether the player is on the ground.</t>
  </si>
  <si>
    <t>Is Aiming</t>
  </si>
  <si>
    <t>Whether the player is aiming.</t>
  </si>
  <si>
    <t>Is Zooming</t>
  </si>
  <si>
    <t>Whether the player is zooming in.</t>
  </si>
  <si>
    <t>Is Walking</t>
  </si>
  <si>
    <t>Whether the player is walking.</t>
  </si>
  <si>
    <t>Is Running</t>
  </si>
  <si>
    <t>Whether the player is running.</t>
  </si>
  <si>
    <t>Is Stunned</t>
  </si>
  <si>
    <t>Whether the player is stunned.</t>
  </si>
  <si>
    <t>Is Dead</t>
  </si>
  <si>
    <t>Is Dashing</t>
  </si>
  <si>
    <t>Whether the player is dashing.</t>
  </si>
  <si>
    <t>Is On Ground</t>
  </si>
  <si>
    <t>Whether the player is on the ground (again for fallback).</t>
  </si>
  <si>
    <t>Action States</t>
  </si>
  <si>
    <t>Power-ups</t>
  </si>
  <si>
    <t>Power-up state (e.g., speed boost, shield).</t>
  </si>
  <si>
    <t>Effect Duration</t>
  </si>
  <si>
    <t>Remaining time for the active effect (in seconds).</t>
  </si>
  <si>
    <t>Effect Intensity</t>
  </si>
  <si>
    <t>Intensity or strength of the effect (e.g., shield power).</t>
  </si>
  <si>
    <t>Team ID</t>
  </si>
  <si>
    <t>Team identifier for team-based games.</t>
  </si>
  <si>
    <t>Throwable Count</t>
  </si>
  <si>
    <t>Number of throwables like grenades.</t>
  </si>
  <si>
    <t>Asset Count</t>
  </si>
  <si>
    <t>Number of assets the player currently holds.</t>
  </si>
  <si>
    <t>Summary:</t>
  </si>
  <si>
    <t>Total Size</t>
  </si>
  <si>
    <t>Common Game Data</t>
  </si>
  <si>
    <t>Basic game-related data.</t>
  </si>
  <si>
    <t>Player Data</t>
  </si>
  <si>
    <t>Contains player position, status, and key gameplay data.</t>
  </si>
  <si>
    <t>Effects</t>
  </si>
  <si>
    <t>Tracks player effects such as power-ups and actions.</t>
  </si>
  <si>
    <t>Extended Player</t>
  </si>
  <si>
    <t>Additional player-specific data (team, throwables).</t>
  </si>
  <si>
    <t>Total</t>
  </si>
  <si>
    <t>status</t>
  </si>
  <si>
    <t>X</t>
  </si>
  <si>
    <t>Y</t>
  </si>
  <si>
    <t>Z</t>
  </si>
  <si>
    <t>Vector3D:</t>
  </si>
  <si>
    <t>Player Velocity</t>
  </si>
  <si>
    <t>Player Possition</t>
  </si>
  <si>
    <t xml:space="preserve"> Total for each player update.</t>
  </si>
  <si>
    <t>Bytes</t>
  </si>
  <si>
    <t>bitmask for all with out this (when a byte represent as 0 that byte removed in this method)</t>
  </si>
  <si>
    <t>Assest count</t>
  </si>
  <si>
    <t>Bytes left to 32</t>
  </si>
  <si>
    <t>Player Status (2 Bytes / 16 bits)</t>
  </si>
  <si>
    <t>Player Effects (4 Bytes / 32 bits)</t>
  </si>
  <si>
    <t>bitfield of player actions (e.g., shooting, jumping).</t>
  </si>
  <si>
    <t>Extended Player Data (3 Bytes / 24 bits)</t>
  </si>
  <si>
    <t>Bytes (bits)</t>
  </si>
  <si>
    <t>bits</t>
  </si>
  <si>
    <t>Mapping bit Mask for bytes</t>
  </si>
  <si>
    <t>net Total</t>
  </si>
  <si>
    <t>TimeStamp</t>
  </si>
  <si>
    <t>mentioned above</t>
  </si>
  <si>
    <t>CheckSum ^^ for divided full string bytesum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</si>
</sst>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#,##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68" fontId="0" fillId="0" borderId="0" xfId="1" applyNumberFormat="1" applyFont="1" applyAlignment="1">
      <alignment vertical="center"/>
    </xf>
    <xf numFmtId="168" fontId="2" fillId="0" borderId="0" xfId="1" applyNumberFormat="1" applyFont="1" applyAlignment="1">
      <alignment horizontal="center" vertical="center" wrapText="1"/>
    </xf>
    <xf numFmtId="168" fontId="0" fillId="0" borderId="0" xfId="1" applyNumberFormat="1" applyFont="1" applyAlignment="1">
      <alignment horizontal="center" vertical="center" wrapText="1"/>
    </xf>
    <xf numFmtId="168" fontId="2" fillId="0" borderId="0" xfId="1" applyNumberFormat="1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12" fontId="2" fillId="0" borderId="1" xfId="0" applyNumberFormat="1" applyFont="1" applyBorder="1" applyAlignment="1">
      <alignment horizontal="right" vertical="center" wrapText="1"/>
    </xf>
    <xf numFmtId="12" fontId="0" fillId="0" borderId="0" xfId="0" applyNumberFormat="1" applyAlignment="1">
      <alignment horizontal="center" vertical="center" wrapText="1"/>
    </xf>
    <xf numFmtId="12" fontId="2" fillId="0" borderId="0" xfId="0" applyNumberFormat="1" applyFon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1121434</xdr:colOff>
      <xdr:row>8</xdr:row>
      <xdr:rowOff>28755</xdr:rowOff>
    </xdr:from>
    <xdr:to>
      <xdr:col>20</xdr:col>
      <xdr:colOff>129396</xdr:colOff>
      <xdr:row>30</xdr:row>
      <xdr:rowOff>57509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287B69-4338-4812-962C-9E70B4FB2E42}"/>
            </a:ext>
          </a:extLst>
        </xdr:cNvPr>
        <xdr:cNvSpPr txBox="1"/>
      </xdr:nvSpPr>
      <xdr:spPr>
        <a:xfrm>
          <a:off x="14348604" y="1639019"/>
          <a:ext cx="6656717" cy="44569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This method resurves</a:t>
          </a:r>
          <a:r>
            <a:rPr lang="en-US" sz="1600" baseline="0"/>
            <a:t> bits. This canbe improved by resuving the multliplication of ranges. whitch will be so much more space efficiant(as expected).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0868-BC92-4296-AF8A-860E32FC83F1}">
  <dimension ref="A1"/>
  <sheetViews>
    <sheetView workbookViewId="0">
      <selection activeCell="J4" sqref="J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59D6-20DA-49D7-913A-64CEFB2F66F1}">
  <dimension ref="A1:D69"/>
  <sheetViews>
    <sheetView workbookViewId="0">
      <selection activeCell="D1" sqref="D1:D1048576"/>
    </sheetView>
  </sheetViews>
  <sheetFormatPr defaultRowHeight="14.4" x14ac:dyDescent="0.3"/>
  <cols>
    <col min="1" max="1" width="14" customWidth="1"/>
    <col min="2" max="3" width="18.6640625" customWidth="1"/>
    <col min="4" max="4" width="40.6640625" customWidth="1"/>
  </cols>
  <sheetData>
    <row r="1" spans="1:4" x14ac:dyDescent="0.3">
      <c r="A1" s="2" t="s">
        <v>0</v>
      </c>
      <c r="B1" s="2" t="s">
        <v>1</v>
      </c>
      <c r="C1" s="2"/>
      <c r="D1" s="2" t="s">
        <v>2</v>
      </c>
    </row>
    <row r="2" spans="1:4" x14ac:dyDescent="0.3">
      <c r="A2" s="3" t="s">
        <v>3</v>
      </c>
      <c r="B2" s="3" t="s">
        <v>4</v>
      </c>
      <c r="C2" s="3"/>
      <c r="D2" s="3" t="s">
        <v>5</v>
      </c>
    </row>
    <row r="3" spans="1:4" x14ac:dyDescent="0.3">
      <c r="A3" s="3" t="s">
        <v>6</v>
      </c>
      <c r="B3" s="3" t="s">
        <v>4</v>
      </c>
      <c r="C3" s="3"/>
      <c r="D3" s="3" t="s">
        <v>7</v>
      </c>
    </row>
    <row r="4" spans="1:4" x14ac:dyDescent="0.3">
      <c r="A4" s="3" t="s">
        <v>8</v>
      </c>
      <c r="B4" s="3" t="s">
        <v>9</v>
      </c>
      <c r="C4" s="3"/>
      <c r="D4" s="3" t="s">
        <v>10</v>
      </c>
    </row>
    <row r="6" spans="1:4" ht="18" x14ac:dyDescent="0.3">
      <c r="A6" s="5" t="s">
        <v>11</v>
      </c>
    </row>
    <row r="8" spans="1:4" x14ac:dyDescent="0.3">
      <c r="A8" s="2" t="s">
        <v>0</v>
      </c>
      <c r="B8" s="2" t="s">
        <v>1</v>
      </c>
      <c r="C8" s="2" t="s">
        <v>1</v>
      </c>
      <c r="D8" s="2" t="s">
        <v>2</v>
      </c>
    </row>
    <row r="9" spans="1:4" x14ac:dyDescent="0.3">
      <c r="A9" s="3" t="s">
        <v>12</v>
      </c>
      <c r="B9" s="3" t="s">
        <v>13</v>
      </c>
      <c r="C9" s="3" t="s">
        <v>13</v>
      </c>
      <c r="D9" s="3" t="s">
        <v>14</v>
      </c>
    </row>
    <row r="10" spans="1:4" x14ac:dyDescent="0.3">
      <c r="A10" s="3" t="s">
        <v>15</v>
      </c>
      <c r="B10" s="3" t="s">
        <v>4</v>
      </c>
      <c r="C10" s="3" t="s">
        <v>4</v>
      </c>
      <c r="D10" s="3" t="s">
        <v>16</v>
      </c>
    </row>
    <row r="11" spans="1:4" x14ac:dyDescent="0.3">
      <c r="A11" s="3" t="s">
        <v>17</v>
      </c>
      <c r="B11" s="3" t="s">
        <v>4</v>
      </c>
      <c r="C11" s="3" t="s">
        <v>4</v>
      </c>
      <c r="D11" s="3" t="s">
        <v>18</v>
      </c>
    </row>
    <row r="12" spans="1:4" ht="28.8" x14ac:dyDescent="0.3">
      <c r="A12" s="3" t="s">
        <v>19</v>
      </c>
      <c r="B12" s="3" t="s">
        <v>20</v>
      </c>
      <c r="C12" s="3" t="s">
        <v>20</v>
      </c>
      <c r="D12" s="3" t="s">
        <v>21</v>
      </c>
    </row>
    <row r="13" spans="1:4" ht="28.8" x14ac:dyDescent="0.3">
      <c r="A13" s="3" t="s">
        <v>22</v>
      </c>
      <c r="B13" s="3" t="s">
        <v>20</v>
      </c>
      <c r="C13" s="3" t="s">
        <v>20</v>
      </c>
      <c r="D13" s="3" t="s">
        <v>23</v>
      </c>
    </row>
    <row r="14" spans="1:4" ht="43.2" x14ac:dyDescent="0.3">
      <c r="A14" s="3" t="s">
        <v>24</v>
      </c>
      <c r="B14" s="3" t="s">
        <v>25</v>
      </c>
      <c r="C14" s="3" t="s">
        <v>25</v>
      </c>
      <c r="D14" s="3" t="s">
        <v>26</v>
      </c>
    </row>
    <row r="15" spans="1:4" ht="28.8" x14ac:dyDescent="0.3">
      <c r="A15" s="3" t="s">
        <v>27</v>
      </c>
      <c r="B15" s="3" t="s">
        <v>25</v>
      </c>
      <c r="C15" s="3" t="s">
        <v>25</v>
      </c>
      <c r="D15" s="3" t="s">
        <v>28</v>
      </c>
    </row>
    <row r="16" spans="1:4" ht="28.8" x14ac:dyDescent="0.3">
      <c r="A16" s="3" t="s">
        <v>29</v>
      </c>
      <c r="B16" s="3" t="s">
        <v>9</v>
      </c>
      <c r="C16" s="3" t="s">
        <v>9</v>
      </c>
      <c r="D16" s="3" t="s">
        <v>30</v>
      </c>
    </row>
    <row r="17" spans="1:4" x14ac:dyDescent="0.3">
      <c r="A17" s="3" t="s">
        <v>31</v>
      </c>
      <c r="B17" s="3" t="s">
        <v>32</v>
      </c>
      <c r="C17" s="3" t="s">
        <v>32</v>
      </c>
      <c r="D17" s="3" t="s">
        <v>33</v>
      </c>
    </row>
    <row r="18" spans="1:4" x14ac:dyDescent="0.3">
      <c r="A18" s="3" t="s">
        <v>34</v>
      </c>
      <c r="B18" s="3" t="s">
        <v>35</v>
      </c>
      <c r="C18" s="3" t="s">
        <v>35</v>
      </c>
      <c r="D18" s="3" t="s">
        <v>36</v>
      </c>
    </row>
    <row r="19" spans="1:4" x14ac:dyDescent="0.3">
      <c r="A19" s="3" t="s">
        <v>37</v>
      </c>
      <c r="B19" s="3" t="s">
        <v>4</v>
      </c>
      <c r="C19" s="3" t="s">
        <v>4</v>
      </c>
      <c r="D19" s="3" t="s">
        <v>38</v>
      </c>
    </row>
    <row r="20" spans="1:4" x14ac:dyDescent="0.3">
      <c r="A20" s="3" t="s">
        <v>39</v>
      </c>
      <c r="B20" s="3" t="s">
        <v>40</v>
      </c>
      <c r="C20" s="3" t="s">
        <v>40</v>
      </c>
      <c r="D20" s="3" t="s">
        <v>41</v>
      </c>
    </row>
    <row r="21" spans="1:4" x14ac:dyDescent="0.3">
      <c r="A21" s="3" t="s">
        <v>42</v>
      </c>
      <c r="B21" s="3" t="s">
        <v>4</v>
      </c>
      <c r="C21" s="3" t="s">
        <v>4</v>
      </c>
      <c r="D21" s="3" t="s">
        <v>43</v>
      </c>
    </row>
    <row r="22" spans="1:4" ht="28.8" x14ac:dyDescent="0.3">
      <c r="A22" s="3" t="s">
        <v>44</v>
      </c>
      <c r="B22" s="3" t="s">
        <v>4</v>
      </c>
      <c r="C22" s="3" t="s">
        <v>4</v>
      </c>
      <c r="D22" s="3" t="s">
        <v>45</v>
      </c>
    </row>
    <row r="23" spans="1:4" x14ac:dyDescent="0.3">
      <c r="A23" s="3" t="s">
        <v>46</v>
      </c>
      <c r="B23" s="3" t="s">
        <v>4</v>
      </c>
      <c r="C23" s="3" t="s">
        <v>4</v>
      </c>
      <c r="D23" s="3" t="s">
        <v>47</v>
      </c>
    </row>
    <row r="25" spans="1:4" ht="18" x14ac:dyDescent="0.3">
      <c r="A25" s="5" t="s">
        <v>48</v>
      </c>
    </row>
    <row r="27" spans="1:4" x14ac:dyDescent="0.3">
      <c r="A27" s="2" t="s">
        <v>0</v>
      </c>
      <c r="B27" s="2" t="s">
        <v>1</v>
      </c>
      <c r="C27" s="2"/>
      <c r="D27" s="2" t="s">
        <v>2</v>
      </c>
    </row>
    <row r="28" spans="1:4" ht="28.8" x14ac:dyDescent="0.3">
      <c r="A28" s="3" t="s">
        <v>49</v>
      </c>
      <c r="B28" s="3" t="s">
        <v>4</v>
      </c>
      <c r="C28" s="3"/>
      <c r="D28" s="3" t="s">
        <v>50</v>
      </c>
    </row>
    <row r="29" spans="1:4" x14ac:dyDescent="0.3">
      <c r="A29" s="3" t="s">
        <v>51</v>
      </c>
      <c r="B29" s="3" t="s">
        <v>4</v>
      </c>
      <c r="C29" s="3"/>
      <c r="D29" s="3" t="s">
        <v>52</v>
      </c>
    </row>
    <row r="30" spans="1:4" x14ac:dyDescent="0.3">
      <c r="A30" s="3" t="s">
        <v>53</v>
      </c>
      <c r="B30" s="3" t="s">
        <v>4</v>
      </c>
      <c r="C30" s="3"/>
      <c r="D30" s="3" t="s">
        <v>54</v>
      </c>
    </row>
    <row r="32" spans="1:4" ht="18" x14ac:dyDescent="0.3">
      <c r="A32" s="5" t="s">
        <v>55</v>
      </c>
    </row>
    <row r="34" spans="1:4" x14ac:dyDescent="0.3">
      <c r="A34" s="2" t="s">
        <v>56</v>
      </c>
      <c r="B34" s="2" t="s">
        <v>1</v>
      </c>
      <c r="C34" s="2"/>
      <c r="D34" s="2" t="s">
        <v>2</v>
      </c>
    </row>
    <row r="35" spans="1:4" x14ac:dyDescent="0.3">
      <c r="A35" s="3" t="s">
        <v>57</v>
      </c>
      <c r="B35" s="3" t="s">
        <v>58</v>
      </c>
      <c r="C35" s="3"/>
      <c r="D35" s="3" t="s">
        <v>59</v>
      </c>
    </row>
    <row r="36" spans="1:4" x14ac:dyDescent="0.3">
      <c r="A36" s="3" t="s">
        <v>60</v>
      </c>
      <c r="B36" s="3" t="s">
        <v>61</v>
      </c>
      <c r="C36" s="3"/>
      <c r="D36" s="3" t="s">
        <v>62</v>
      </c>
    </row>
    <row r="38" spans="1:4" ht="18" x14ac:dyDescent="0.3">
      <c r="A38" s="5" t="s">
        <v>63</v>
      </c>
    </row>
    <row r="40" spans="1:4" x14ac:dyDescent="0.3">
      <c r="A40" s="2" t="s">
        <v>64</v>
      </c>
      <c r="B40" s="2" t="s">
        <v>1</v>
      </c>
      <c r="C40" s="2"/>
      <c r="D40" s="2" t="s">
        <v>2</v>
      </c>
    </row>
    <row r="41" spans="1:4" x14ac:dyDescent="0.3">
      <c r="A41" s="3" t="s">
        <v>65</v>
      </c>
      <c r="B41" s="3">
        <v>1</v>
      </c>
      <c r="C41" s="3"/>
      <c r="D41" s="3" t="s">
        <v>66</v>
      </c>
    </row>
    <row r="42" spans="1:4" x14ac:dyDescent="0.3">
      <c r="A42" s="3" t="s">
        <v>67</v>
      </c>
      <c r="B42" s="3">
        <v>1</v>
      </c>
      <c r="C42" s="3"/>
      <c r="D42" s="3" t="s">
        <v>68</v>
      </c>
    </row>
    <row r="43" spans="1:4" x14ac:dyDescent="0.3">
      <c r="A43" s="3" t="s">
        <v>69</v>
      </c>
      <c r="B43" s="3">
        <v>1</v>
      </c>
      <c r="C43" s="3"/>
      <c r="D43" s="3" t="s">
        <v>70</v>
      </c>
    </row>
    <row r="44" spans="1:4" x14ac:dyDescent="0.3">
      <c r="A44" s="3" t="s">
        <v>71</v>
      </c>
      <c r="B44" s="3">
        <v>1</v>
      </c>
      <c r="C44" s="3"/>
      <c r="D44" s="3" t="s">
        <v>72</v>
      </c>
    </row>
    <row r="45" spans="1:4" x14ac:dyDescent="0.3">
      <c r="A45" s="3" t="s">
        <v>73</v>
      </c>
      <c r="B45" s="3">
        <v>1</v>
      </c>
      <c r="C45" s="3"/>
      <c r="D45" s="3" t="s">
        <v>74</v>
      </c>
    </row>
    <row r="46" spans="1:4" x14ac:dyDescent="0.3">
      <c r="A46" s="3" t="s">
        <v>75</v>
      </c>
      <c r="B46" s="3">
        <v>1</v>
      </c>
      <c r="C46" s="3"/>
      <c r="D46" s="3" t="s">
        <v>76</v>
      </c>
    </row>
    <row r="47" spans="1:4" x14ac:dyDescent="0.3">
      <c r="A47" s="3" t="s">
        <v>77</v>
      </c>
      <c r="B47" s="3">
        <v>1</v>
      </c>
      <c r="C47" s="3"/>
      <c r="D47" s="3" t="s">
        <v>78</v>
      </c>
    </row>
    <row r="48" spans="1:4" x14ac:dyDescent="0.3">
      <c r="A48" s="3" t="s">
        <v>79</v>
      </c>
      <c r="B48" s="3">
        <v>1</v>
      </c>
      <c r="C48" s="3"/>
      <c r="D48" s="3" t="s">
        <v>80</v>
      </c>
    </row>
    <row r="49" spans="1:4" x14ac:dyDescent="0.3">
      <c r="A49" s="3" t="s">
        <v>81</v>
      </c>
      <c r="B49" s="3">
        <v>1</v>
      </c>
      <c r="C49" s="3"/>
      <c r="D49" s="3" t="s">
        <v>82</v>
      </c>
    </row>
    <row r="50" spans="1:4" x14ac:dyDescent="0.3">
      <c r="A50" s="3" t="s">
        <v>83</v>
      </c>
      <c r="B50" s="3">
        <v>1</v>
      </c>
      <c r="C50" s="3"/>
      <c r="D50" s="3" t="s">
        <v>84</v>
      </c>
    </row>
    <row r="51" spans="1:4" x14ac:dyDescent="0.3">
      <c r="A51" s="3" t="s">
        <v>85</v>
      </c>
      <c r="B51" s="3">
        <v>1</v>
      </c>
      <c r="C51" s="3"/>
      <c r="D51" s="3" t="s">
        <v>86</v>
      </c>
    </row>
    <row r="52" spans="1:4" x14ac:dyDescent="0.3">
      <c r="A52" s="3" t="s">
        <v>87</v>
      </c>
      <c r="B52" s="3">
        <v>1</v>
      </c>
      <c r="C52" s="3"/>
      <c r="D52" s="3" t="s">
        <v>88</v>
      </c>
    </row>
    <row r="53" spans="1:4" x14ac:dyDescent="0.3">
      <c r="A53" s="3" t="s">
        <v>89</v>
      </c>
      <c r="B53" s="3">
        <v>1</v>
      </c>
      <c r="C53" s="3"/>
      <c r="D53" s="3" t="s">
        <v>90</v>
      </c>
    </row>
    <row r="54" spans="1:4" x14ac:dyDescent="0.3">
      <c r="A54" s="3" t="s">
        <v>91</v>
      </c>
      <c r="B54" s="3">
        <v>1</v>
      </c>
      <c r="C54" s="3"/>
      <c r="D54" s="3" t="s">
        <v>92</v>
      </c>
    </row>
    <row r="55" spans="1:4" x14ac:dyDescent="0.3">
      <c r="A55" s="3" t="s">
        <v>93</v>
      </c>
      <c r="B55" s="3">
        <v>1</v>
      </c>
      <c r="C55" s="3"/>
      <c r="D55" s="3" t="s">
        <v>94</v>
      </c>
    </row>
    <row r="56" spans="1:4" x14ac:dyDescent="0.3">
      <c r="A56" s="3" t="s">
        <v>95</v>
      </c>
      <c r="B56" s="3">
        <v>1</v>
      </c>
      <c r="C56" s="3"/>
      <c r="D56" s="3" t="s">
        <v>96</v>
      </c>
    </row>
    <row r="57" spans="1:4" x14ac:dyDescent="0.3">
      <c r="A57" s="3" t="s">
        <v>97</v>
      </c>
      <c r="B57" s="3">
        <v>1</v>
      </c>
      <c r="C57" s="3"/>
      <c r="D57" s="3" t="s">
        <v>98</v>
      </c>
    </row>
    <row r="58" spans="1:4" x14ac:dyDescent="0.3">
      <c r="A58" s="3" t="s">
        <v>99</v>
      </c>
      <c r="B58" s="3">
        <v>1</v>
      </c>
      <c r="C58" s="3"/>
      <c r="D58" s="3" t="s">
        <v>100</v>
      </c>
    </row>
    <row r="59" spans="1:4" x14ac:dyDescent="0.3">
      <c r="A59" s="3" t="s">
        <v>101</v>
      </c>
      <c r="B59" s="3">
        <v>1</v>
      </c>
      <c r="C59" s="3"/>
      <c r="D59" s="3" t="s">
        <v>102</v>
      </c>
    </row>
    <row r="60" spans="1:4" x14ac:dyDescent="0.3">
      <c r="A60" s="3" t="s">
        <v>103</v>
      </c>
      <c r="B60" s="3">
        <v>1</v>
      </c>
      <c r="C60" s="3"/>
      <c r="D60" s="3" t="s">
        <v>104</v>
      </c>
    </row>
    <row r="61" spans="1:4" x14ac:dyDescent="0.3">
      <c r="A61" s="3" t="s">
        <v>105</v>
      </c>
      <c r="B61" s="3">
        <v>1</v>
      </c>
      <c r="C61" s="3"/>
      <c r="D61" s="3" t="s">
        <v>106</v>
      </c>
    </row>
    <row r="62" spans="1:4" x14ac:dyDescent="0.3">
      <c r="A62" s="3" t="s">
        <v>107</v>
      </c>
      <c r="B62" s="3">
        <v>1</v>
      </c>
      <c r="C62" s="3"/>
      <c r="D62" s="3" t="s">
        <v>108</v>
      </c>
    </row>
    <row r="63" spans="1:4" x14ac:dyDescent="0.3">
      <c r="A63" s="3" t="s">
        <v>109</v>
      </c>
      <c r="B63" s="3">
        <v>1</v>
      </c>
      <c r="C63" s="3"/>
      <c r="D63" s="3" t="s">
        <v>110</v>
      </c>
    </row>
    <row r="64" spans="1:4" x14ac:dyDescent="0.3">
      <c r="A64" s="3" t="s">
        <v>111</v>
      </c>
      <c r="B64" s="3">
        <v>1</v>
      </c>
      <c r="C64" s="3"/>
      <c r="D64" s="3" t="s">
        <v>112</v>
      </c>
    </row>
    <row r="65" spans="1:4" x14ac:dyDescent="0.3">
      <c r="A65" s="3" t="s">
        <v>113</v>
      </c>
      <c r="B65" s="3">
        <v>1</v>
      </c>
      <c r="C65" s="3"/>
      <c r="D65" s="3" t="s">
        <v>114</v>
      </c>
    </row>
    <row r="66" spans="1:4" x14ac:dyDescent="0.3">
      <c r="A66" s="3" t="s">
        <v>115</v>
      </c>
      <c r="B66" s="3">
        <v>1</v>
      </c>
      <c r="C66" s="3"/>
      <c r="D66" s="3" t="s">
        <v>116</v>
      </c>
    </row>
    <row r="67" spans="1:4" x14ac:dyDescent="0.3">
      <c r="A67" s="3" t="s">
        <v>117</v>
      </c>
      <c r="B67" s="3">
        <v>1</v>
      </c>
      <c r="C67" s="3"/>
      <c r="D67" s="3" t="s">
        <v>118</v>
      </c>
    </row>
    <row r="68" spans="1:4" x14ac:dyDescent="0.3">
      <c r="A68" s="3" t="s">
        <v>119</v>
      </c>
      <c r="B68" s="3">
        <v>1</v>
      </c>
      <c r="C68" s="3"/>
      <c r="D68" s="3" t="s">
        <v>120</v>
      </c>
    </row>
    <row r="69" spans="1:4" x14ac:dyDescent="0.3">
      <c r="B69">
        <f>SUM(B41:B68)</f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E21-D855-4482-8E46-ACCF8E09E283}">
  <dimension ref="A1:J85"/>
  <sheetViews>
    <sheetView tabSelected="1" topLeftCell="A70" zoomScale="53" workbookViewId="0">
      <selection activeCell="O81" sqref="O81"/>
    </sheetView>
  </sheetViews>
  <sheetFormatPr defaultRowHeight="14.4" x14ac:dyDescent="0.3"/>
  <cols>
    <col min="1" max="1" width="48.33203125" style="4" bestFit="1" customWidth="1"/>
    <col min="2" max="2" width="18" style="8" bestFit="1" customWidth="1"/>
    <col min="3" max="3" width="28.6640625" style="10" customWidth="1"/>
    <col min="4" max="4" width="53.6640625" style="4" customWidth="1"/>
    <col min="5" max="9" width="8.88671875" style="4"/>
    <col min="10" max="10" width="23.5546875" style="4" customWidth="1"/>
    <col min="11" max="16384" width="8.88671875" style="4"/>
  </cols>
  <sheetData>
    <row r="1" spans="1:10" ht="16.05" customHeight="1" x14ac:dyDescent="0.3">
      <c r="A1" s="5" t="s">
        <v>181</v>
      </c>
    </row>
    <row r="2" spans="1:10" ht="16.05" customHeight="1" x14ac:dyDescent="0.3">
      <c r="J2" s="9">
        <f>IMLOG2(PRODUCT(C:C))/8</f>
        <v>34.5</v>
      </c>
    </row>
    <row r="3" spans="1:10" ht="16.05" customHeight="1" x14ac:dyDescent="0.3">
      <c r="A3" s="2" t="s">
        <v>0</v>
      </c>
      <c r="B3" s="2" t="s">
        <v>1</v>
      </c>
      <c r="C3" s="11" t="s">
        <v>121</v>
      </c>
      <c r="D3" s="14" t="s">
        <v>2</v>
      </c>
    </row>
    <row r="4" spans="1:10" ht="16.05" customHeight="1" x14ac:dyDescent="0.3">
      <c r="A4" s="3" t="s">
        <v>3</v>
      </c>
      <c r="B4" s="1">
        <v>8</v>
      </c>
      <c r="C4" s="12">
        <f>2^B4</f>
        <v>256</v>
      </c>
      <c r="D4" s="4" t="s">
        <v>122</v>
      </c>
    </row>
    <row r="5" spans="1:10" ht="16.05" customHeight="1" x14ac:dyDescent="0.3">
      <c r="A5" s="3" t="s">
        <v>6</v>
      </c>
      <c r="B5" s="1">
        <v>8</v>
      </c>
      <c r="C5" s="12">
        <f t="shared" ref="C5:C7" si="0">2^B5</f>
        <v>256</v>
      </c>
      <c r="D5" s="4" t="s">
        <v>123</v>
      </c>
    </row>
    <row r="6" spans="1:10" ht="16.05" customHeight="1" x14ac:dyDescent="0.3">
      <c r="A6" s="3" t="s">
        <v>8</v>
      </c>
      <c r="B6" s="1">
        <v>32</v>
      </c>
      <c r="C6" s="12">
        <f t="shared" si="0"/>
        <v>4294967296</v>
      </c>
      <c r="D6" s="4" t="s">
        <v>124</v>
      </c>
    </row>
    <row r="7" spans="1:10" ht="16.05" customHeight="1" x14ac:dyDescent="0.3">
      <c r="A7" s="3" t="s">
        <v>12</v>
      </c>
      <c r="B7" s="1">
        <v>10</v>
      </c>
      <c r="C7" s="12">
        <f t="shared" si="0"/>
        <v>1024</v>
      </c>
      <c r="D7" s="4" t="s">
        <v>125</v>
      </c>
    </row>
    <row r="8" spans="1:10" ht="16.05" customHeight="1" x14ac:dyDescent="0.3"/>
    <row r="9" spans="1:10" ht="16.05" customHeight="1" x14ac:dyDescent="0.3">
      <c r="A9" s="5" t="s">
        <v>183</v>
      </c>
      <c r="E9" s="4">
        <f>SUM(B4:B7)</f>
        <v>58</v>
      </c>
    </row>
    <row r="10" spans="1:10" ht="16.05" customHeight="1" x14ac:dyDescent="0.3"/>
    <row r="11" spans="1:10" ht="16.05" customHeight="1" x14ac:dyDescent="0.3">
      <c r="A11" s="6" t="s">
        <v>126</v>
      </c>
    </row>
    <row r="12" spans="1:10" ht="16.05" customHeight="1" x14ac:dyDescent="0.3"/>
    <row r="13" spans="1:10" ht="16.05" customHeight="1" x14ac:dyDescent="0.3">
      <c r="A13" s="2" t="s">
        <v>0</v>
      </c>
      <c r="B13" s="2" t="s">
        <v>1</v>
      </c>
      <c r="C13" s="11" t="s">
        <v>121</v>
      </c>
      <c r="D13" s="14" t="s">
        <v>2</v>
      </c>
    </row>
    <row r="14" spans="1:10" ht="16.05" customHeight="1" x14ac:dyDescent="0.3">
      <c r="A14" s="3" t="s">
        <v>15</v>
      </c>
      <c r="B14" s="1">
        <v>8</v>
      </c>
      <c r="C14" s="12">
        <f t="shared" ref="C14:C24" si="1">2^B14</f>
        <v>256</v>
      </c>
      <c r="D14" s="4" t="s">
        <v>127</v>
      </c>
    </row>
    <row r="15" spans="1:10" ht="16.05" customHeight="1" x14ac:dyDescent="0.3">
      <c r="A15" s="3" t="s">
        <v>17</v>
      </c>
      <c r="B15" s="1">
        <v>8</v>
      </c>
      <c r="C15" s="12">
        <f t="shared" si="1"/>
        <v>256</v>
      </c>
      <c r="D15" s="4" t="s">
        <v>128</v>
      </c>
    </row>
    <row r="16" spans="1:10" ht="16.05" customHeight="1" x14ac:dyDescent="0.3">
      <c r="A16" s="3" t="s">
        <v>31</v>
      </c>
      <c r="B16" s="1">
        <v>12</v>
      </c>
      <c r="C16" s="12">
        <f t="shared" si="1"/>
        <v>4096</v>
      </c>
      <c r="D16" s="4" t="s">
        <v>129</v>
      </c>
    </row>
    <row r="17" spans="1:5" ht="16.05" customHeight="1" x14ac:dyDescent="0.3">
      <c r="A17" s="3" t="s">
        <v>200</v>
      </c>
      <c r="B17" s="1">
        <v>0</v>
      </c>
      <c r="C17" s="12"/>
    </row>
    <row r="18" spans="1:5" ht="16.05" customHeight="1" x14ac:dyDescent="0.3">
      <c r="A18" s="3" t="s">
        <v>34</v>
      </c>
      <c r="B18" s="1">
        <v>9</v>
      </c>
      <c r="C18" s="12">
        <f t="shared" si="1"/>
        <v>512</v>
      </c>
      <c r="D18" s="4" t="s">
        <v>130</v>
      </c>
    </row>
    <row r="19" spans="1:5" ht="16.05" customHeight="1" x14ac:dyDescent="0.3">
      <c r="A19" s="3" t="s">
        <v>190</v>
      </c>
      <c r="B19" s="1">
        <f>E58</f>
        <v>11</v>
      </c>
      <c r="C19" s="12">
        <f t="shared" si="1"/>
        <v>2048</v>
      </c>
      <c r="D19" s="4" t="s">
        <v>29</v>
      </c>
    </row>
    <row r="20" spans="1:5" ht="16.05" customHeight="1" x14ac:dyDescent="0.3">
      <c r="A20" s="3" t="s">
        <v>195</v>
      </c>
      <c r="B20" s="1">
        <f>E33</f>
        <v>24</v>
      </c>
      <c r="C20" s="12">
        <f t="shared" si="1"/>
        <v>16777216</v>
      </c>
      <c r="D20" s="4" t="s">
        <v>195</v>
      </c>
    </row>
    <row r="21" spans="1:5" ht="16.05" customHeight="1" x14ac:dyDescent="0.3">
      <c r="A21" s="3" t="s">
        <v>196</v>
      </c>
      <c r="B21" s="1">
        <f>E33</f>
        <v>24</v>
      </c>
      <c r="C21" s="12">
        <f t="shared" si="1"/>
        <v>16777216</v>
      </c>
      <c r="D21" s="4" t="s">
        <v>196</v>
      </c>
    </row>
    <row r="22" spans="1:5" ht="16.05" customHeight="1" x14ac:dyDescent="0.3">
      <c r="A22" s="3" t="s">
        <v>210</v>
      </c>
      <c r="B22" s="1">
        <v>0</v>
      </c>
      <c r="C22" s="12">
        <f t="shared" si="1"/>
        <v>1</v>
      </c>
      <c r="D22" s="4" t="s">
        <v>211</v>
      </c>
    </row>
    <row r="23" spans="1:5" ht="16.05" customHeight="1" x14ac:dyDescent="0.3">
      <c r="A23" s="3" t="s">
        <v>37</v>
      </c>
      <c r="B23" s="1">
        <v>8</v>
      </c>
      <c r="C23" s="12">
        <f t="shared" si="1"/>
        <v>256</v>
      </c>
      <c r="D23" s="4" t="s">
        <v>131</v>
      </c>
    </row>
    <row r="24" spans="1:5" ht="16.05" customHeight="1" x14ac:dyDescent="0.3">
      <c r="A24" s="3" t="s">
        <v>39</v>
      </c>
      <c r="B24" s="1">
        <v>7</v>
      </c>
      <c r="C24" s="12">
        <f t="shared" si="1"/>
        <v>128</v>
      </c>
      <c r="D24" s="4" t="s">
        <v>132</v>
      </c>
    </row>
    <row r="25" spans="1:5" ht="16.05" customHeight="1" x14ac:dyDescent="0.3"/>
    <row r="26" spans="1:5" ht="16.05" customHeight="1" x14ac:dyDescent="0.3">
      <c r="A26" s="6" t="s">
        <v>194</v>
      </c>
      <c r="E26" s="4">
        <f>SUM(B14:B24)</f>
        <v>111</v>
      </c>
    </row>
    <row r="27" spans="1:5" ht="16.05" customHeight="1" x14ac:dyDescent="0.3"/>
    <row r="28" spans="1:5" ht="16.05" customHeight="1" x14ac:dyDescent="0.3">
      <c r="A28" s="2" t="s">
        <v>0</v>
      </c>
      <c r="B28" s="2" t="s">
        <v>1</v>
      </c>
      <c r="C28" s="11" t="s">
        <v>121</v>
      </c>
      <c r="D28" s="14" t="s">
        <v>2</v>
      </c>
    </row>
    <row r="29" spans="1:5" ht="16.05" customHeight="1" x14ac:dyDescent="0.3">
      <c r="A29" s="3" t="s">
        <v>191</v>
      </c>
      <c r="B29" s="1">
        <v>8</v>
      </c>
      <c r="C29" s="12">
        <f t="shared" ref="C29:C31" si="2">2^B29</f>
        <v>256</v>
      </c>
      <c r="D29" s="4" t="s">
        <v>133</v>
      </c>
    </row>
    <row r="30" spans="1:5" ht="16.05" customHeight="1" x14ac:dyDescent="0.3">
      <c r="A30" s="3" t="s">
        <v>192</v>
      </c>
      <c r="B30" s="1">
        <v>8</v>
      </c>
      <c r="C30" s="12">
        <f t="shared" si="2"/>
        <v>256</v>
      </c>
      <c r="D30" s="4" t="s">
        <v>134</v>
      </c>
    </row>
    <row r="31" spans="1:5" ht="16.05" customHeight="1" x14ac:dyDescent="0.3">
      <c r="A31" s="3" t="s">
        <v>193</v>
      </c>
      <c r="B31" s="1">
        <v>8</v>
      </c>
      <c r="C31" s="12">
        <f t="shared" si="2"/>
        <v>256</v>
      </c>
      <c r="D31" s="4" t="s">
        <v>135</v>
      </c>
    </row>
    <row r="32" spans="1:5" ht="16.05" customHeight="1" x14ac:dyDescent="0.3"/>
    <row r="33" spans="1:5" ht="16.05" customHeight="1" x14ac:dyDescent="0.3">
      <c r="A33" s="6" t="s">
        <v>60</v>
      </c>
      <c r="E33" s="4">
        <f>SUM(B29:B31)</f>
        <v>24</v>
      </c>
    </row>
    <row r="34" spans="1:5" ht="16.05" customHeight="1" x14ac:dyDescent="0.3"/>
    <row r="35" spans="1:5" ht="16.05" customHeight="1" x14ac:dyDescent="0.3">
      <c r="A35" s="2" t="s">
        <v>0</v>
      </c>
      <c r="B35" s="2" t="s">
        <v>1</v>
      </c>
      <c r="C35" s="11" t="s">
        <v>121</v>
      </c>
      <c r="D35" s="14" t="s">
        <v>2</v>
      </c>
    </row>
    <row r="36" spans="1:5" ht="16.05" customHeight="1" x14ac:dyDescent="0.3">
      <c r="A36" s="3" t="s">
        <v>191</v>
      </c>
      <c r="B36" s="1">
        <v>8</v>
      </c>
      <c r="C36" s="12">
        <f t="shared" ref="C36:C37" si="3">2^B36</f>
        <v>256</v>
      </c>
      <c r="D36" s="4" t="s">
        <v>136</v>
      </c>
    </row>
    <row r="37" spans="1:5" ht="16.05" customHeight="1" x14ac:dyDescent="0.3">
      <c r="A37" s="3" t="s">
        <v>192</v>
      </c>
      <c r="B37" s="1">
        <v>8</v>
      </c>
      <c r="C37" s="12">
        <f t="shared" si="3"/>
        <v>256</v>
      </c>
      <c r="D37" s="4" t="s">
        <v>137</v>
      </c>
    </row>
    <row r="38" spans="1:5" ht="16.05" customHeight="1" x14ac:dyDescent="0.3"/>
    <row r="39" spans="1:5" ht="16.05" customHeight="1" x14ac:dyDescent="0.3">
      <c r="A39" s="5" t="s">
        <v>202</v>
      </c>
      <c r="E39" s="4">
        <f>SUM(B36:B37)</f>
        <v>16</v>
      </c>
    </row>
    <row r="40" spans="1:5" ht="16.05" customHeight="1" x14ac:dyDescent="0.3"/>
    <row r="41" spans="1:5" ht="16.05" customHeight="1" x14ac:dyDescent="0.3">
      <c r="A41" s="2" t="s">
        <v>0</v>
      </c>
      <c r="B41" s="2" t="s">
        <v>1</v>
      </c>
      <c r="C41" s="11" t="s">
        <v>121</v>
      </c>
      <c r="D41" s="14" t="s">
        <v>2</v>
      </c>
    </row>
    <row r="42" spans="1:5" ht="16.05" customHeight="1" x14ac:dyDescent="0.3">
      <c r="A42" s="3" t="s">
        <v>161</v>
      </c>
      <c r="B42" s="1">
        <v>1</v>
      </c>
      <c r="C42" s="12">
        <f t="shared" ref="C42:C56" si="4">2^B42</f>
        <v>2</v>
      </c>
      <c r="D42" s="4" t="s">
        <v>138</v>
      </c>
    </row>
    <row r="43" spans="1:5" ht="16.05" customHeight="1" x14ac:dyDescent="0.3">
      <c r="A43" s="3" t="s">
        <v>139</v>
      </c>
      <c r="B43" s="1">
        <v>1</v>
      </c>
      <c r="C43" s="12">
        <f t="shared" si="4"/>
        <v>2</v>
      </c>
      <c r="D43" s="4" t="s">
        <v>140</v>
      </c>
    </row>
    <row r="44" spans="1:5" ht="16.05" customHeight="1" x14ac:dyDescent="0.3">
      <c r="A44" s="3" t="s">
        <v>141</v>
      </c>
      <c r="B44" s="1">
        <v>1</v>
      </c>
      <c r="C44" s="12">
        <f t="shared" si="4"/>
        <v>2</v>
      </c>
      <c r="D44" s="4" t="s">
        <v>142</v>
      </c>
    </row>
    <row r="45" spans="1:5" ht="16.05" customHeight="1" x14ac:dyDescent="0.3">
      <c r="A45" s="3" t="s">
        <v>143</v>
      </c>
      <c r="B45" s="1">
        <v>1</v>
      </c>
      <c r="C45" s="12">
        <f t="shared" si="4"/>
        <v>2</v>
      </c>
      <c r="D45" s="4" t="s">
        <v>144</v>
      </c>
    </row>
    <row r="46" spans="1:5" ht="16.05" customHeight="1" x14ac:dyDescent="0.3">
      <c r="A46" s="3" t="s">
        <v>145</v>
      </c>
      <c r="B46" s="1">
        <v>1</v>
      </c>
      <c r="C46" s="12">
        <f t="shared" si="4"/>
        <v>2</v>
      </c>
      <c r="D46" s="4" t="s">
        <v>146</v>
      </c>
    </row>
    <row r="47" spans="1:5" ht="16.05" customHeight="1" x14ac:dyDescent="0.3">
      <c r="A47" s="3" t="s">
        <v>147</v>
      </c>
      <c r="B47" s="1">
        <v>1</v>
      </c>
      <c r="C47" s="12">
        <f t="shared" si="4"/>
        <v>2</v>
      </c>
      <c r="D47" s="4" t="s">
        <v>148</v>
      </c>
    </row>
    <row r="48" spans="1:5" ht="16.05" customHeight="1" x14ac:dyDescent="0.3">
      <c r="A48" s="3" t="s">
        <v>149</v>
      </c>
      <c r="B48" s="1">
        <v>0</v>
      </c>
      <c r="C48" s="12">
        <f t="shared" si="4"/>
        <v>1</v>
      </c>
      <c r="D48" s="4" t="s">
        <v>150</v>
      </c>
    </row>
    <row r="49" spans="1:5" ht="16.05" customHeight="1" x14ac:dyDescent="0.3">
      <c r="A49" s="3" t="s">
        <v>151</v>
      </c>
      <c r="B49" s="1">
        <v>1</v>
      </c>
      <c r="C49" s="12">
        <f t="shared" si="4"/>
        <v>2</v>
      </c>
      <c r="D49" s="4" t="s">
        <v>152</v>
      </c>
    </row>
    <row r="50" spans="1:5" ht="16.05" customHeight="1" x14ac:dyDescent="0.3">
      <c r="A50" s="3" t="s">
        <v>153</v>
      </c>
      <c r="B50" s="1">
        <v>1</v>
      </c>
      <c r="C50" s="12">
        <f t="shared" si="4"/>
        <v>2</v>
      </c>
      <c r="D50" s="4" t="s">
        <v>154</v>
      </c>
    </row>
    <row r="51" spans="1:5" ht="16.05" customHeight="1" x14ac:dyDescent="0.3">
      <c r="A51" s="3" t="s">
        <v>155</v>
      </c>
      <c r="B51" s="1">
        <v>1</v>
      </c>
      <c r="C51" s="12">
        <f t="shared" si="4"/>
        <v>2</v>
      </c>
      <c r="D51" s="4" t="s">
        <v>156</v>
      </c>
    </row>
    <row r="52" spans="1:5" ht="16.05" customHeight="1" x14ac:dyDescent="0.3">
      <c r="A52" s="3" t="s">
        <v>157</v>
      </c>
      <c r="B52" s="1">
        <v>1</v>
      </c>
      <c r="C52" s="12">
        <f t="shared" si="4"/>
        <v>2</v>
      </c>
      <c r="D52" s="4" t="s">
        <v>158</v>
      </c>
    </row>
    <row r="53" spans="1:5" ht="16.05" customHeight="1" x14ac:dyDescent="0.3">
      <c r="A53" s="3" t="s">
        <v>159</v>
      </c>
      <c r="B53" s="1">
        <v>1</v>
      </c>
      <c r="C53" s="12">
        <f t="shared" si="4"/>
        <v>2</v>
      </c>
      <c r="D53" s="4" t="s">
        <v>160</v>
      </c>
    </row>
    <row r="54" spans="1:5" ht="16.05" customHeight="1" x14ac:dyDescent="0.3">
      <c r="A54" s="3"/>
      <c r="B54" s="1"/>
      <c r="C54" s="12"/>
    </row>
    <row r="55" spans="1:5" ht="16.05" customHeight="1" x14ac:dyDescent="0.3">
      <c r="A55" s="3" t="s">
        <v>162</v>
      </c>
      <c r="B55" s="1">
        <v>0</v>
      </c>
      <c r="C55" s="12">
        <f t="shared" si="4"/>
        <v>1</v>
      </c>
      <c r="D55" s="4" t="s">
        <v>163</v>
      </c>
    </row>
    <row r="56" spans="1:5" ht="16.05" customHeight="1" x14ac:dyDescent="0.3">
      <c r="A56" s="3" t="s">
        <v>164</v>
      </c>
      <c r="B56" s="1">
        <v>0</v>
      </c>
      <c r="C56" s="12">
        <f t="shared" si="4"/>
        <v>1</v>
      </c>
      <c r="D56" s="4" t="s">
        <v>165</v>
      </c>
    </row>
    <row r="57" spans="1:5" ht="16.05" customHeight="1" x14ac:dyDescent="0.3"/>
    <row r="58" spans="1:5" ht="16.05" customHeight="1" x14ac:dyDescent="0.3">
      <c r="A58" s="5" t="s">
        <v>203</v>
      </c>
      <c r="E58" s="4">
        <f>SUM(B42:B56)</f>
        <v>11</v>
      </c>
    </row>
    <row r="59" spans="1:5" ht="16.05" customHeight="1" x14ac:dyDescent="0.3"/>
    <row r="60" spans="1:5" ht="16.05" customHeight="1" x14ac:dyDescent="0.3">
      <c r="A60" s="2" t="s">
        <v>0</v>
      </c>
      <c r="B60" s="2" t="s">
        <v>1</v>
      </c>
      <c r="C60" s="11" t="s">
        <v>121</v>
      </c>
      <c r="D60" s="14" t="s">
        <v>2</v>
      </c>
    </row>
    <row r="61" spans="1:5" ht="16.05" customHeight="1" x14ac:dyDescent="0.3">
      <c r="A61" s="3" t="s">
        <v>166</v>
      </c>
      <c r="B61" s="1">
        <v>8</v>
      </c>
      <c r="C61" s="12">
        <f t="shared" ref="C61:C64" si="5">2^B61</f>
        <v>256</v>
      </c>
      <c r="D61" s="4" t="s">
        <v>204</v>
      </c>
    </row>
    <row r="62" spans="1:5" ht="16.05" customHeight="1" x14ac:dyDescent="0.3">
      <c r="A62" s="3" t="s">
        <v>167</v>
      </c>
      <c r="B62" s="1">
        <v>8</v>
      </c>
      <c r="C62" s="12">
        <f t="shared" si="5"/>
        <v>256</v>
      </c>
      <c r="D62" s="4" t="s">
        <v>168</v>
      </c>
    </row>
    <row r="63" spans="1:5" ht="16.05" customHeight="1" x14ac:dyDescent="0.3">
      <c r="A63" s="3" t="s">
        <v>169</v>
      </c>
      <c r="B63" s="1">
        <v>8</v>
      </c>
      <c r="C63" s="12">
        <f t="shared" si="5"/>
        <v>256</v>
      </c>
      <c r="D63" s="4" t="s">
        <v>170</v>
      </c>
    </row>
    <row r="64" spans="1:5" ht="16.05" customHeight="1" x14ac:dyDescent="0.3">
      <c r="A64" s="3" t="s">
        <v>171</v>
      </c>
      <c r="B64" s="1">
        <v>8</v>
      </c>
      <c r="C64" s="12">
        <f t="shared" si="5"/>
        <v>256</v>
      </c>
      <c r="D64" s="4" t="s">
        <v>172</v>
      </c>
    </row>
    <row r="65" spans="1:5" ht="16.05" customHeight="1" x14ac:dyDescent="0.3"/>
    <row r="66" spans="1:5" ht="16.05" customHeight="1" x14ac:dyDescent="0.3">
      <c r="A66" s="5" t="s">
        <v>205</v>
      </c>
      <c r="E66" s="4">
        <f>SUM(B61:B64)</f>
        <v>32</v>
      </c>
    </row>
    <row r="67" spans="1:5" ht="16.05" customHeight="1" x14ac:dyDescent="0.3"/>
    <row r="68" spans="1:5" ht="16.05" customHeight="1" x14ac:dyDescent="0.3">
      <c r="A68" s="2" t="s">
        <v>0</v>
      </c>
      <c r="B68" s="2" t="s">
        <v>1</v>
      </c>
      <c r="C68" s="11" t="s">
        <v>121</v>
      </c>
      <c r="D68" s="14" t="s">
        <v>2</v>
      </c>
    </row>
    <row r="69" spans="1:5" ht="16.05" customHeight="1" x14ac:dyDescent="0.3">
      <c r="A69" s="3" t="s">
        <v>173</v>
      </c>
      <c r="B69" s="1">
        <v>8</v>
      </c>
      <c r="C69" s="12">
        <f t="shared" ref="C69:C71" si="6">2^B69</f>
        <v>256</v>
      </c>
      <c r="D69" s="4" t="s">
        <v>174</v>
      </c>
    </row>
    <row r="70" spans="1:5" ht="16.05" customHeight="1" x14ac:dyDescent="0.3">
      <c r="A70" s="3" t="s">
        <v>175</v>
      </c>
      <c r="B70" s="1">
        <v>8</v>
      </c>
      <c r="C70" s="12">
        <f t="shared" si="6"/>
        <v>256</v>
      </c>
      <c r="D70" s="4" t="s">
        <v>176</v>
      </c>
    </row>
    <row r="71" spans="1:5" ht="16.05" customHeight="1" x14ac:dyDescent="0.3">
      <c r="A71" s="3" t="s">
        <v>177</v>
      </c>
      <c r="B71" s="1">
        <v>8</v>
      </c>
      <c r="C71" s="12">
        <f t="shared" si="6"/>
        <v>256</v>
      </c>
      <c r="D71" s="4" t="s">
        <v>178</v>
      </c>
    </row>
    <row r="72" spans="1:5" ht="16.05" customHeight="1" x14ac:dyDescent="0.3"/>
    <row r="73" spans="1:5" ht="16.05" customHeight="1" x14ac:dyDescent="0.3"/>
    <row r="74" spans="1:5" ht="16.05" customHeight="1" x14ac:dyDescent="0.3">
      <c r="A74" s="5" t="s">
        <v>179</v>
      </c>
    </row>
    <row r="75" spans="1:5" ht="16.05" customHeight="1" x14ac:dyDescent="0.3"/>
    <row r="76" spans="1:5" ht="16.05" customHeight="1" x14ac:dyDescent="0.3">
      <c r="A76" s="2" t="s">
        <v>180</v>
      </c>
      <c r="B76" s="2" t="s">
        <v>206</v>
      </c>
      <c r="C76" s="11" t="s">
        <v>121</v>
      </c>
      <c r="D76" s="14" t="s">
        <v>2</v>
      </c>
    </row>
    <row r="77" spans="1:5" ht="16.05" customHeight="1" x14ac:dyDescent="0.3">
      <c r="A77" s="3" t="s">
        <v>181</v>
      </c>
      <c r="B77" s="1">
        <f>E9</f>
        <v>58</v>
      </c>
      <c r="C77" s="12"/>
      <c r="D77" s="4" t="s">
        <v>182</v>
      </c>
    </row>
    <row r="78" spans="1:5" ht="16.05" customHeight="1" x14ac:dyDescent="0.3">
      <c r="A78" s="3" t="s">
        <v>183</v>
      </c>
      <c r="B78" s="1">
        <f>E26</f>
        <v>111</v>
      </c>
      <c r="C78" s="12"/>
      <c r="D78" s="4" t="s">
        <v>184</v>
      </c>
    </row>
    <row r="79" spans="1:5" ht="16.05" customHeight="1" x14ac:dyDescent="0.3">
      <c r="A79" s="3" t="s">
        <v>185</v>
      </c>
      <c r="B79" s="1">
        <v>32</v>
      </c>
      <c r="C79" s="12"/>
      <c r="D79" s="4" t="s">
        <v>186</v>
      </c>
    </row>
    <row r="80" spans="1:5" ht="16.05" customHeight="1" x14ac:dyDescent="0.3">
      <c r="A80" s="3" t="s">
        <v>187</v>
      </c>
      <c r="B80" s="1">
        <v>24</v>
      </c>
      <c r="C80" s="12"/>
      <c r="D80" s="4" t="s">
        <v>188</v>
      </c>
    </row>
    <row r="81" spans="1:5" ht="16.05" customHeight="1" x14ac:dyDescent="0.3">
      <c r="A81" s="7" t="s">
        <v>189</v>
      </c>
      <c r="B81" s="17">
        <f>SUM(B77:B80)</f>
        <v>225</v>
      </c>
      <c r="C81" s="13" t="s">
        <v>207</v>
      </c>
      <c r="D81" s="16" t="s">
        <v>197</v>
      </c>
    </row>
    <row r="82" spans="1:5" ht="16.05" customHeight="1" x14ac:dyDescent="0.3">
      <c r="A82" s="3" t="s">
        <v>208</v>
      </c>
      <c r="B82" s="18">
        <v>25</v>
      </c>
      <c r="C82" s="12"/>
      <c r="D82" s="4" t="s">
        <v>199</v>
      </c>
    </row>
    <row r="83" spans="1:5" x14ac:dyDescent="0.3">
      <c r="A83" s="4" t="s">
        <v>209</v>
      </c>
      <c r="B83" s="19">
        <f>(B81+B82)/8</f>
        <v>31.25</v>
      </c>
      <c r="C83" s="15" t="s">
        <v>198</v>
      </c>
    </row>
    <row r="84" spans="1:5" x14ac:dyDescent="0.3">
      <c r="B84" s="19">
        <f>32-B83</f>
        <v>0.75</v>
      </c>
      <c r="C84" s="10" t="s">
        <v>201</v>
      </c>
      <c r="D84" s="4">
        <f>B84*8</f>
        <v>6</v>
      </c>
      <c r="E84" s="4" t="s">
        <v>207</v>
      </c>
    </row>
    <row r="85" spans="1:5" x14ac:dyDescent="0.3">
      <c r="D85" s="4" t="s">
        <v>212</v>
      </c>
      <c r="E85" s="4">
        <f>POWER(2,D84)</f>
        <v>64</v>
      </c>
    </row>
  </sheetData>
  <dataConsolidate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SH</cp:lastModifiedBy>
  <dcterms:created xsi:type="dcterms:W3CDTF">2024-10-08T01:08:23Z</dcterms:created>
  <dcterms:modified xsi:type="dcterms:W3CDTF">2024-10-08T13:17:11Z</dcterms:modified>
</cp:coreProperties>
</file>