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9DA990B5-112A-4801-818F-A133FE2B0CF3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Countries" sheetId="1" r:id="rId1"/>
    <sheet name="Combine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6" i="1" l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2" i="1"/>
  <c r="AH26" i="1"/>
  <c r="AI26" i="1" s="1"/>
  <c r="AH25" i="1"/>
  <c r="AI25" i="1" s="1"/>
  <c r="AH24" i="1"/>
  <c r="AI24" i="1" s="1"/>
  <c r="AC25" i="1"/>
  <c r="AD25" i="1" s="1"/>
  <c r="AC26" i="1"/>
  <c r="AD26" i="1" s="1"/>
  <c r="AI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C23" i="1"/>
  <c r="AD23" i="1" s="1"/>
  <c r="AC22" i="1"/>
  <c r="AD22" i="1" s="1"/>
  <c r="AD3" i="1"/>
  <c r="AD2" i="1"/>
  <c r="F122" i="3"/>
  <c r="E122" i="3"/>
  <c r="D122" i="3"/>
  <c r="C122" i="3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F100" i="3"/>
  <c r="F99" i="3"/>
  <c r="F98" i="3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F55" i="3"/>
  <c r="E54" i="3"/>
  <c r="F54" i="3" s="1"/>
  <c r="F53" i="3"/>
  <c r="F52" i="3"/>
  <c r="F51" i="3"/>
  <c r="F50" i="3"/>
  <c r="F49" i="3"/>
  <c r="E49" i="3"/>
  <c r="E48" i="3"/>
  <c r="F48" i="3" s="1"/>
  <c r="E47" i="3"/>
  <c r="F47" i="3" s="1"/>
  <c r="E46" i="3"/>
  <c r="F46" i="3" s="1"/>
  <c r="F45" i="3"/>
  <c r="E45" i="3"/>
  <c r="E44" i="3"/>
  <c r="F44" i="3" s="1"/>
  <c r="E43" i="3"/>
  <c r="F43" i="3" s="1"/>
  <c r="E42" i="3"/>
  <c r="F42" i="3" s="1"/>
  <c r="F41" i="3"/>
  <c r="E41" i="3"/>
  <c r="E40" i="3"/>
  <c r="F40" i="3" s="1"/>
  <c r="E39" i="3"/>
  <c r="F39" i="3" s="1"/>
  <c r="E38" i="3"/>
  <c r="F38" i="3" s="1"/>
  <c r="F37" i="3"/>
  <c r="E37" i="3"/>
  <c r="E36" i="3"/>
  <c r="F36" i="3" s="1"/>
  <c r="E35" i="3"/>
  <c r="F35" i="3" s="1"/>
  <c r="E34" i="3"/>
  <c r="F34" i="3" s="1"/>
  <c r="F33" i="3"/>
  <c r="E33" i="3"/>
  <c r="E32" i="3"/>
  <c r="F32" i="3" s="1"/>
  <c r="E31" i="3"/>
  <c r="F31" i="3" s="1"/>
  <c r="E30" i="3"/>
  <c r="F30" i="3" s="1"/>
  <c r="F29" i="3"/>
  <c r="E29" i="3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F1" i="3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Y5" i="1"/>
  <c r="Y4" i="1"/>
  <c r="Y3" i="1"/>
  <c r="Y2" i="1"/>
  <c r="S3" i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T3" i="1"/>
  <c r="T2" i="1"/>
  <c r="O2" i="1"/>
  <c r="J2" i="1"/>
  <c r="E2" i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O8" i="1"/>
  <c r="N7" i="1"/>
  <c r="O7" i="1" s="1"/>
  <c r="O6" i="1"/>
  <c r="O5" i="1"/>
  <c r="O4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3" i="1"/>
  <c r="E3" i="1" s="1"/>
  <c r="O3" i="1" l="1"/>
</calcChain>
</file>

<file path=xl/sharedStrings.xml><?xml version="1.0" encoding="utf-8"?>
<sst xmlns="http://schemas.openxmlformats.org/spreadsheetml/2006/main" count="294" uniqueCount="32">
  <si>
    <t>Year</t>
  </si>
  <si>
    <t>Bangladesh</t>
  </si>
  <si>
    <t>India</t>
  </si>
  <si>
    <t>Nepal</t>
  </si>
  <si>
    <t>Case</t>
  </si>
  <si>
    <t>Death</t>
  </si>
  <si>
    <t>CFR (%)</t>
  </si>
  <si>
    <t>Sri Lanka</t>
  </si>
  <si>
    <t>Pakistan</t>
  </si>
  <si>
    <t>1,2</t>
  </si>
  <si>
    <t>1,2,3</t>
  </si>
  <si>
    <t>3,4</t>
  </si>
  <si>
    <t>2,3,4</t>
  </si>
  <si>
    <t>Serotypes</t>
  </si>
  <si>
    <t>2,3</t>
  </si>
  <si>
    <t>1,3</t>
  </si>
  <si>
    <t>Countries</t>
  </si>
  <si>
    <t xml:space="preserve">Sri Lanka </t>
  </si>
  <si>
    <r>
      <t>1,</t>
    </r>
    <r>
      <rPr>
        <sz val="12"/>
        <color rgb="FFFF0000"/>
        <rFont val="Times New Roman"/>
        <family val="1"/>
      </rPr>
      <t>2,3</t>
    </r>
  </si>
  <si>
    <r>
      <t>1,</t>
    </r>
    <r>
      <rPr>
        <sz val="12"/>
        <color rgb="FFFF0000"/>
        <rFont val="Times New Roman"/>
        <family val="1"/>
      </rPr>
      <t>2,3,4</t>
    </r>
  </si>
  <si>
    <r>
      <t>1,</t>
    </r>
    <r>
      <rPr>
        <sz val="12"/>
        <color rgb="FFFF0000"/>
        <rFont val="Times New Roman"/>
        <family val="1"/>
      </rPr>
      <t>2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</si>
  <si>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</si>
  <si>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r>
      <t>1,2</t>
    </r>
    <r>
      <rPr>
        <sz val="12"/>
        <color theme="1"/>
        <rFont val="Times New Roman"/>
        <family val="1"/>
      </rPr>
      <t>,3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</si>
  <si>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</t>
    </r>
    <r>
      <rPr>
        <sz val="12"/>
        <color rgb="FF000000"/>
        <rFont val="Times New Roman"/>
        <family val="1"/>
      </rPr>
      <t>,3,</t>
    </r>
    <r>
      <rPr>
        <sz val="12"/>
        <color theme="1"/>
        <rFont val="Times New Roman"/>
        <family val="1"/>
      </rPr>
      <t>4</t>
    </r>
  </si>
  <si>
    <r>
      <t>2</t>
    </r>
    <r>
      <rPr>
        <sz val="12"/>
        <color theme="1"/>
        <rFont val="Times New Roman"/>
        <family val="1"/>
      </rPr>
      <t>,1,3</t>
    </r>
  </si>
  <si>
    <r>
      <t>1,2,</t>
    </r>
    <r>
      <rPr>
        <sz val="12"/>
        <color rgb="FFFF0000"/>
        <rFont val="Times New Roman"/>
        <family val="1"/>
      </rPr>
      <t>3</t>
    </r>
    <r>
      <rPr>
        <sz val="12"/>
        <color rgb="FF000000"/>
        <rFont val="Times New Roman"/>
        <family val="1"/>
      </rPr>
      <t>,4</t>
    </r>
  </si>
  <si>
    <r>
      <t>2</t>
    </r>
    <r>
      <rPr>
        <sz val="12"/>
        <color theme="1"/>
        <rFont val="Times New Roman"/>
        <family val="1"/>
      </rPr>
      <t>,3,1</t>
    </r>
  </si>
  <si>
    <r>
      <t>1,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</si>
  <si>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t>1,2,3,4</t>
  </si>
  <si>
    <t>Maldives</t>
  </si>
  <si>
    <t>Afganistan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</si>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</sst>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20212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2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top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3" fontId="5" fillId="0" borderId="1" xfId="0" applyNumberFormat="1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workbookViewId="0">
      <pane xSplit="1" ySplit="2" topLeftCell="AI15" activePane="bottomRight" state="frozen"/>
      <selection pane="topRight" activeCell="B1" sqref="B1"/>
      <selection pane="bottomLeft" activeCell="A3" sqref="A3"/>
      <selection pane="bottomRight" activeCell="AO7" sqref="AO7:AO26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6.140625" style="1" bestFit="1" customWidth="1"/>
    <col min="4" max="4" width="9.140625" style="1" bestFit="1" customWidth="1"/>
    <col min="5" max="5" width="16.140625" style="1" customWidth="1"/>
    <col min="6" max="6" width="9.7109375" style="1" bestFit="1" customWidth="1"/>
    <col min="7" max="7" width="9" style="1" bestFit="1" customWidth="1"/>
    <col min="8" max="8" width="6.140625" style="1" bestFit="1" customWidth="1"/>
    <col min="9" max="9" width="9.140625" style="1" bestFit="1" customWidth="1"/>
    <col min="10" max="10" width="15.42578125" style="1" customWidth="1"/>
    <col min="11" max="11" width="9.7109375" style="1" bestFit="1" customWidth="1"/>
    <col min="12" max="12" width="7.85546875" style="1" bestFit="1" customWidth="1"/>
    <col min="13" max="13" width="6.140625" style="1" bestFit="1" customWidth="1"/>
    <col min="14" max="14" width="9.140625" style="2"/>
    <col min="15" max="15" width="15.85546875" style="1" bestFit="1" customWidth="1"/>
    <col min="16" max="16" width="9.7109375" style="1" bestFit="1" customWidth="1"/>
    <col min="17" max="17" width="7.85546875" style="1" bestFit="1" customWidth="1"/>
    <col min="18" max="18" width="6.140625" style="1" bestFit="1" customWidth="1"/>
    <col min="19" max="19" width="9.140625" style="1"/>
    <col min="20" max="20" width="15.85546875" style="1" bestFit="1" customWidth="1"/>
    <col min="21" max="21" width="9.7109375" style="1" bestFit="1" customWidth="1"/>
    <col min="22" max="22" width="7.85546875" style="1" bestFit="1" customWidth="1"/>
    <col min="23" max="23" width="6.140625" style="1" bestFit="1" customWidth="1"/>
    <col min="24" max="24" width="9.140625" style="1"/>
    <col min="25" max="25" width="15.85546875" style="1" bestFit="1" customWidth="1"/>
    <col min="26" max="26" width="9.7109375" style="1" bestFit="1" customWidth="1"/>
    <col min="27" max="16384" width="9.140625" style="1"/>
  </cols>
  <sheetData>
    <row r="1" spans="1:41" ht="15.75" x14ac:dyDescent="0.25">
      <c r="A1" s="3" t="s">
        <v>0</v>
      </c>
      <c r="B1" s="25" t="s">
        <v>1</v>
      </c>
      <c r="C1" s="25"/>
      <c r="D1" s="25"/>
      <c r="E1" s="25"/>
      <c r="F1" s="25"/>
      <c r="G1" s="25" t="s">
        <v>2</v>
      </c>
      <c r="H1" s="25"/>
      <c r="I1" s="25"/>
      <c r="J1" s="25"/>
      <c r="K1" s="25"/>
      <c r="L1" s="25" t="s">
        <v>3</v>
      </c>
      <c r="M1" s="25"/>
      <c r="N1" s="25"/>
      <c r="O1" s="25"/>
      <c r="P1" s="25"/>
      <c r="Q1" s="25" t="s">
        <v>7</v>
      </c>
      <c r="R1" s="25"/>
      <c r="S1" s="25"/>
      <c r="T1" s="25"/>
      <c r="U1" s="25"/>
      <c r="V1" s="25" t="s">
        <v>8</v>
      </c>
      <c r="W1" s="25"/>
      <c r="X1" s="25"/>
      <c r="Y1" s="25"/>
      <c r="Z1" s="25"/>
      <c r="AA1" s="22" t="s">
        <v>29</v>
      </c>
      <c r="AB1" s="22"/>
      <c r="AC1" s="22"/>
      <c r="AD1" s="22"/>
      <c r="AE1" s="22"/>
      <c r="AF1" s="22" t="s">
        <v>30</v>
      </c>
      <c r="AG1" s="22"/>
      <c r="AH1" s="22"/>
      <c r="AI1" s="22"/>
      <c r="AJ1" s="22"/>
      <c r="AK1" s="22" t="s">
        <v>31</v>
      </c>
      <c r="AL1" s="23"/>
      <c r="AM1" s="23"/>
      <c r="AN1" s="23"/>
      <c r="AO1" s="24"/>
    </row>
    <row r="2" spans="1:41" s="15" customFormat="1" ht="31.5" x14ac:dyDescent="0.25">
      <c r="A2" s="3"/>
      <c r="B2" s="3" t="s">
        <v>4</v>
      </c>
      <c r="C2" s="3" t="s">
        <v>5</v>
      </c>
      <c r="D2" s="3" t="s">
        <v>6</v>
      </c>
      <c r="E2" s="3" t="str">
        <f>CONCATENATE(C2,"(",D2,")")</f>
        <v>Death(CFR (%))</v>
      </c>
      <c r="F2" s="14" t="s">
        <v>13</v>
      </c>
      <c r="G2" s="3" t="s">
        <v>4</v>
      </c>
      <c r="H2" s="3" t="s">
        <v>5</v>
      </c>
      <c r="I2" s="3" t="s">
        <v>6</v>
      </c>
      <c r="J2" s="3" t="str">
        <f>CONCATENATE(H2,"(",I2,")")</f>
        <v>Death(CFR (%))</v>
      </c>
      <c r="K2" s="14" t="s">
        <v>13</v>
      </c>
      <c r="L2" s="3" t="s">
        <v>4</v>
      </c>
      <c r="M2" s="3" t="s">
        <v>5</v>
      </c>
      <c r="N2" s="5" t="s">
        <v>6</v>
      </c>
      <c r="O2" s="3" t="str">
        <f>CONCATENATE(M2,"(",N2,")")</f>
        <v>Death(CFR (%))</v>
      </c>
      <c r="P2" s="14" t="s">
        <v>13</v>
      </c>
      <c r="Q2" s="3" t="s">
        <v>4</v>
      </c>
      <c r="R2" s="3" t="s">
        <v>5</v>
      </c>
      <c r="S2" s="5" t="s">
        <v>6</v>
      </c>
      <c r="T2" s="3" t="str">
        <f>CONCATENATE(R2,"(",S2,")")</f>
        <v>Death(CFR (%))</v>
      </c>
      <c r="U2" s="14" t="s">
        <v>13</v>
      </c>
      <c r="V2" s="3" t="s">
        <v>4</v>
      </c>
      <c r="W2" s="3" t="s">
        <v>5</v>
      </c>
      <c r="X2" s="5" t="s">
        <v>6</v>
      </c>
      <c r="Y2" s="3" t="str">
        <f>CONCATENATE(W2,"(",X2,")")</f>
        <v>Death(CFR (%))</v>
      </c>
      <c r="Z2" s="14" t="s">
        <v>13</v>
      </c>
      <c r="AA2" s="3" t="s">
        <v>4</v>
      </c>
      <c r="AB2" s="3" t="s">
        <v>5</v>
      </c>
      <c r="AC2" s="5" t="s">
        <v>6</v>
      </c>
      <c r="AD2" s="3" t="str">
        <f>CONCATENATE(AB2,"(",AC2,")")</f>
        <v>Death(CFR (%))</v>
      </c>
      <c r="AE2" s="14" t="s">
        <v>13</v>
      </c>
      <c r="AF2" s="3" t="s">
        <v>4</v>
      </c>
      <c r="AG2" s="3" t="s">
        <v>5</v>
      </c>
      <c r="AH2" s="5" t="s">
        <v>6</v>
      </c>
      <c r="AI2" s="3" t="str">
        <f>CONCATENATE(AG2,"(",AH2,")")</f>
        <v>Death(CFR (%))</v>
      </c>
      <c r="AJ2" s="14" t="s">
        <v>13</v>
      </c>
      <c r="AK2" s="3" t="s">
        <v>4</v>
      </c>
      <c r="AL2" s="3" t="s">
        <v>5</v>
      </c>
      <c r="AM2" s="5" t="s">
        <v>6</v>
      </c>
      <c r="AN2" s="3" t="str">
        <f>CONCATENATE(AL2,"(",AM2,")")</f>
        <v>Death(CFR (%))</v>
      </c>
      <c r="AO2" s="14" t="s">
        <v>13</v>
      </c>
    </row>
    <row r="3" spans="1:41" ht="15.75" x14ac:dyDescent="0.25">
      <c r="A3" s="3">
        <v>2000</v>
      </c>
      <c r="B3" s="4">
        <v>5551</v>
      </c>
      <c r="C3" s="4">
        <v>93</v>
      </c>
      <c r="D3" s="5">
        <f>C3*100/B3</f>
        <v>1.6753738065213475</v>
      </c>
      <c r="E3" s="3" t="str">
        <f>CONCATENATE(C3," (",ROUND(D3,2),")")</f>
        <v>93 (1.68)</v>
      </c>
      <c r="F3" s="6"/>
      <c r="G3" s="3">
        <v>1000</v>
      </c>
      <c r="H3" s="3">
        <v>10</v>
      </c>
      <c r="I3" s="5">
        <f>H3*100/G3</f>
        <v>1</v>
      </c>
      <c r="J3" s="3" t="str">
        <f>CONCATENATE(H3," (",ROUND(I3,2),")")</f>
        <v>10 (1)</v>
      </c>
      <c r="K3" s="7" t="s">
        <v>18</v>
      </c>
      <c r="L3" s="3"/>
      <c r="M3" s="3"/>
      <c r="N3" s="8"/>
      <c r="O3" s="3" t="str">
        <f>CONCATENATE(M3," (",ROUND(N3,2),")")</f>
        <v xml:space="preserve"> (0)</v>
      </c>
      <c r="P3" s="3"/>
      <c r="Q3" s="3">
        <v>3343</v>
      </c>
      <c r="R3" s="3">
        <v>37</v>
      </c>
      <c r="S3" s="8">
        <f>R3*100/Q3</f>
        <v>1.1067903081064911</v>
      </c>
      <c r="T3" s="3" t="str">
        <f>CONCATENATE(R3," (",ROUND(S3,2),")")</f>
        <v>37 (1.11)</v>
      </c>
      <c r="U3" s="9" t="s">
        <v>14</v>
      </c>
      <c r="V3" s="4"/>
      <c r="W3" s="4"/>
      <c r="X3" s="8"/>
      <c r="Y3" s="3" t="str">
        <f>CONCATENATE(W3," (",ROUND(X3,2),")")</f>
        <v xml:space="preserve"> (0)</v>
      </c>
      <c r="Z3" s="4"/>
      <c r="AA3" s="4"/>
      <c r="AB3" s="4"/>
      <c r="AC3" s="8"/>
      <c r="AD3" s="3" t="str">
        <f>CONCATENATE(AB3," (",ROUND(AC3,2),")")</f>
        <v xml:space="preserve"> (0)</v>
      </c>
      <c r="AE3" s="4"/>
      <c r="AF3" s="19"/>
      <c r="AG3" s="19"/>
      <c r="AH3" s="19"/>
      <c r="AI3" s="19"/>
      <c r="AJ3" s="19"/>
    </row>
    <row r="4" spans="1:41" ht="15.75" x14ac:dyDescent="0.25">
      <c r="A4" s="3">
        <v>2001</v>
      </c>
      <c r="B4" s="4">
        <v>2430</v>
      </c>
      <c r="C4" s="4">
        <v>44</v>
      </c>
      <c r="D4" s="5">
        <f t="shared" ref="D4:D26" si="0">C4*100/B4</f>
        <v>1.8106995884773662</v>
      </c>
      <c r="E4" s="3" t="str">
        <f t="shared" ref="E4:E26" si="1">CONCATENATE(C4," (",ROUND(D4,2),")")</f>
        <v>44 (1.81)</v>
      </c>
      <c r="F4" s="10"/>
      <c r="G4" s="3">
        <v>3306</v>
      </c>
      <c r="H4" s="3">
        <v>53</v>
      </c>
      <c r="I4" s="5">
        <f t="shared" ref="I4:I26" si="2">H4*100/G4</f>
        <v>1.6031457955232911</v>
      </c>
      <c r="J4" s="3" t="str">
        <f t="shared" ref="J4:J26" si="3">CONCATENATE(H4," (",ROUND(I4,2),")")</f>
        <v>53 (1.6)</v>
      </c>
      <c r="K4" s="7" t="s">
        <v>18</v>
      </c>
      <c r="L4" s="3"/>
      <c r="M4" s="3"/>
      <c r="N4" s="8"/>
      <c r="O4" s="3" t="str">
        <f t="shared" ref="O4:O26" si="4">CONCATENATE(M4," (",ROUND(N4,2),")")</f>
        <v xml:space="preserve"> (0)</v>
      </c>
      <c r="P4" s="3"/>
      <c r="Q4" s="3">
        <v>4304</v>
      </c>
      <c r="R4" s="3">
        <v>54</v>
      </c>
      <c r="S4" s="8">
        <f t="shared" ref="S4:S26" si="5">R4*100/Q4</f>
        <v>1.254646840148699</v>
      </c>
      <c r="T4" s="3" t="str">
        <f t="shared" ref="T4:T26" si="6">CONCATENATE(R4," (",ROUND(S4,2),")")</f>
        <v>54 (1.25)</v>
      </c>
      <c r="U4" s="9" t="s">
        <v>14</v>
      </c>
      <c r="V4" s="4"/>
      <c r="W4" s="4"/>
      <c r="X4" s="8"/>
      <c r="Y4" s="3" t="str">
        <f t="shared" ref="Y4:Y26" si="7">CONCATENATE(W4," (",ROUND(X4,2),")")</f>
        <v xml:space="preserve"> (0)</v>
      </c>
      <c r="Z4" s="4"/>
      <c r="AA4" s="19"/>
      <c r="AB4" s="19"/>
      <c r="AC4" s="19"/>
      <c r="AD4" s="3" t="str">
        <f t="shared" ref="AD4:AD23" si="8">CONCATENATE(AB4," (",ROUND(AC4,2),")")</f>
        <v xml:space="preserve"> (0)</v>
      </c>
      <c r="AE4" s="19"/>
      <c r="AF4" s="19"/>
      <c r="AG4" s="19"/>
      <c r="AH4" s="19"/>
      <c r="AI4" s="19"/>
      <c r="AJ4" s="19"/>
    </row>
    <row r="5" spans="1:41" ht="15.75" x14ac:dyDescent="0.25">
      <c r="A5" s="3">
        <v>2002</v>
      </c>
      <c r="B5" s="4">
        <v>6232</v>
      </c>
      <c r="C5" s="4">
        <v>58</v>
      </c>
      <c r="D5" s="5">
        <f t="shared" si="0"/>
        <v>0.93068035943517335</v>
      </c>
      <c r="E5" s="3" t="str">
        <f t="shared" si="1"/>
        <v>58 (0.93)</v>
      </c>
      <c r="F5" s="10"/>
      <c r="G5" s="3">
        <v>1926</v>
      </c>
      <c r="H5" s="3">
        <v>33</v>
      </c>
      <c r="I5" s="5">
        <f t="shared" si="2"/>
        <v>1.7133956386292835</v>
      </c>
      <c r="J5" s="3" t="str">
        <f t="shared" si="3"/>
        <v>33 (1.71)</v>
      </c>
      <c r="K5" s="7" t="s">
        <v>18</v>
      </c>
      <c r="L5" s="3"/>
      <c r="M5" s="3"/>
      <c r="N5" s="8"/>
      <c r="O5" s="3" t="str">
        <f t="shared" si="4"/>
        <v xml:space="preserve"> (0)</v>
      </c>
      <c r="P5" s="3"/>
      <c r="Q5" s="3">
        <v>10933</v>
      </c>
      <c r="R5" s="3">
        <v>67</v>
      </c>
      <c r="S5" s="8">
        <f t="shared" si="5"/>
        <v>0.61282356169395413</v>
      </c>
      <c r="T5" s="3" t="str">
        <f t="shared" si="6"/>
        <v>67 (0.61)</v>
      </c>
      <c r="U5" s="9" t="s">
        <v>14</v>
      </c>
      <c r="V5" s="4"/>
      <c r="W5" s="4"/>
      <c r="X5" s="8"/>
      <c r="Y5" s="3" t="str">
        <f t="shared" si="7"/>
        <v xml:space="preserve"> (0)</v>
      </c>
      <c r="Z5" s="4"/>
      <c r="AA5" s="19"/>
      <c r="AB5" s="19"/>
      <c r="AC5" s="19"/>
      <c r="AD5" s="3" t="str">
        <f t="shared" si="8"/>
        <v xml:space="preserve"> (0)</v>
      </c>
      <c r="AE5" s="19"/>
      <c r="AF5" s="19"/>
      <c r="AG5" s="19"/>
      <c r="AH5" s="19"/>
      <c r="AI5" s="19"/>
      <c r="AJ5" s="19"/>
    </row>
    <row r="6" spans="1:41" ht="15.75" x14ac:dyDescent="0.25">
      <c r="A6" s="3">
        <v>2003</v>
      </c>
      <c r="B6" s="4">
        <v>486</v>
      </c>
      <c r="C6" s="4">
        <v>10</v>
      </c>
      <c r="D6" s="5">
        <f t="shared" si="0"/>
        <v>2.0576131687242798</v>
      </c>
      <c r="E6" s="3" t="str">
        <f t="shared" si="1"/>
        <v>10 (2.06)</v>
      </c>
      <c r="F6" s="10"/>
      <c r="G6" s="3">
        <v>12754</v>
      </c>
      <c r="H6" s="3">
        <v>215</v>
      </c>
      <c r="I6" s="5">
        <f t="shared" si="2"/>
        <v>1.6857456484240239</v>
      </c>
      <c r="J6" s="3" t="str">
        <f t="shared" si="3"/>
        <v>215 (1.69)</v>
      </c>
      <c r="K6" s="7" t="s">
        <v>18</v>
      </c>
      <c r="L6" s="3"/>
      <c r="M6" s="3"/>
      <c r="N6" s="8"/>
      <c r="O6" s="3" t="str">
        <f t="shared" si="4"/>
        <v xml:space="preserve"> (0)</v>
      </c>
      <c r="P6" s="3"/>
      <c r="Q6" s="3">
        <v>4805</v>
      </c>
      <c r="R6" s="3">
        <v>33</v>
      </c>
      <c r="S6" s="8">
        <f t="shared" si="5"/>
        <v>0.6867845993756504</v>
      </c>
      <c r="T6" s="3" t="str">
        <f t="shared" si="6"/>
        <v>33 (0.69)</v>
      </c>
      <c r="U6" s="9" t="s">
        <v>14</v>
      </c>
      <c r="V6" s="17">
        <v>1000</v>
      </c>
      <c r="W6" s="17">
        <v>17</v>
      </c>
      <c r="X6" s="8">
        <f t="shared" ref="X6:X26" si="9">W6*100/V6</f>
        <v>1.7</v>
      </c>
      <c r="Y6" s="3" t="str">
        <f t="shared" si="7"/>
        <v>17 (1.7)</v>
      </c>
      <c r="Z6" s="4"/>
      <c r="AA6" s="19"/>
      <c r="AB6" s="19"/>
      <c r="AC6" s="19"/>
      <c r="AD6" s="3" t="str">
        <f t="shared" si="8"/>
        <v xml:space="preserve"> (0)</v>
      </c>
      <c r="AE6" s="19"/>
      <c r="AF6" s="19"/>
      <c r="AG6" s="19"/>
      <c r="AH6" s="19"/>
      <c r="AI6" s="19"/>
      <c r="AJ6" s="19"/>
    </row>
    <row r="7" spans="1:41" ht="15.75" x14ac:dyDescent="0.25">
      <c r="A7" s="3">
        <v>2004</v>
      </c>
      <c r="B7" s="4">
        <v>3934</v>
      </c>
      <c r="C7" s="4">
        <v>13</v>
      </c>
      <c r="D7" s="5">
        <f t="shared" si="0"/>
        <v>0.33045246568378239</v>
      </c>
      <c r="E7" s="3" t="str">
        <f t="shared" si="1"/>
        <v>13 (0.33)</v>
      </c>
      <c r="F7" s="10"/>
      <c r="G7" s="3">
        <v>4153</v>
      </c>
      <c r="H7" s="3">
        <v>45</v>
      </c>
      <c r="I7" s="5">
        <f t="shared" si="2"/>
        <v>1.0835540573079701</v>
      </c>
      <c r="J7" s="3" t="str">
        <f t="shared" si="3"/>
        <v>45 (1.08)</v>
      </c>
      <c r="K7" s="7" t="s">
        <v>18</v>
      </c>
      <c r="L7" s="3">
        <v>1</v>
      </c>
      <c r="M7" s="3"/>
      <c r="N7" s="8">
        <f t="shared" ref="N7:N26" si="10">M7*100/L7</f>
        <v>0</v>
      </c>
      <c r="O7" s="3" t="str">
        <f t="shared" si="4"/>
        <v xml:space="preserve"> (0)</v>
      </c>
      <c r="P7" s="3"/>
      <c r="Q7" s="3">
        <v>15463</v>
      </c>
      <c r="R7" s="3">
        <v>88</v>
      </c>
      <c r="S7" s="8">
        <f t="shared" si="5"/>
        <v>0.56910043329237536</v>
      </c>
      <c r="T7" s="3" t="str">
        <f t="shared" si="6"/>
        <v>88 (0.57)</v>
      </c>
      <c r="U7" s="9" t="s">
        <v>14</v>
      </c>
      <c r="V7" s="17">
        <v>542</v>
      </c>
      <c r="W7" s="17">
        <v>18</v>
      </c>
      <c r="X7" s="8">
        <f t="shared" si="9"/>
        <v>3.3210332103321032</v>
      </c>
      <c r="Y7" s="3" t="str">
        <f t="shared" si="7"/>
        <v>18 (3.32)</v>
      </c>
      <c r="Z7" s="4"/>
      <c r="AA7" s="19"/>
      <c r="AB7" s="19"/>
      <c r="AC7" s="19"/>
      <c r="AD7" s="3" t="str">
        <f t="shared" si="8"/>
        <v xml:space="preserve"> (0)</v>
      </c>
      <c r="AF7" s="19"/>
      <c r="AG7" s="19"/>
      <c r="AH7" s="19"/>
      <c r="AI7" s="19"/>
      <c r="AJ7" s="19"/>
      <c r="AK7" s="1">
        <v>2579</v>
      </c>
      <c r="AN7" s="3" t="str">
        <f>CONCATENATE(AL7," (",ROUND(AM7,2),")")</f>
        <v xml:space="preserve"> (0)</v>
      </c>
      <c r="AO7" s="1" t="s">
        <v>9</v>
      </c>
    </row>
    <row r="8" spans="1:41" ht="15.75" x14ac:dyDescent="0.25">
      <c r="A8" s="3">
        <v>2005</v>
      </c>
      <c r="B8" s="4">
        <v>1048</v>
      </c>
      <c r="C8" s="4">
        <v>4</v>
      </c>
      <c r="D8" s="5">
        <f t="shared" si="0"/>
        <v>0.38167938931297712</v>
      </c>
      <c r="E8" s="3" t="str">
        <f t="shared" si="1"/>
        <v>4 (0.38)</v>
      </c>
      <c r="F8" s="10"/>
      <c r="G8" s="3">
        <v>11985</v>
      </c>
      <c r="H8" s="3">
        <v>157</v>
      </c>
      <c r="I8" s="5">
        <f t="shared" si="2"/>
        <v>1.3099707968293701</v>
      </c>
      <c r="J8" s="3" t="str">
        <f t="shared" si="3"/>
        <v>157 (1.31)</v>
      </c>
      <c r="K8" s="7" t="s">
        <v>18</v>
      </c>
      <c r="L8" s="3">
        <v>0</v>
      </c>
      <c r="M8" s="3"/>
      <c r="N8" s="8"/>
      <c r="O8" s="3" t="str">
        <f t="shared" si="4"/>
        <v xml:space="preserve"> (0)</v>
      </c>
      <c r="P8" s="3"/>
      <c r="Q8" s="3">
        <v>5965</v>
      </c>
      <c r="R8" s="3">
        <v>69</v>
      </c>
      <c r="S8" s="8">
        <f t="shared" si="5"/>
        <v>1.1567476948868398</v>
      </c>
      <c r="T8" s="3" t="str">
        <f t="shared" si="6"/>
        <v>69 (1.16)</v>
      </c>
      <c r="U8" s="9" t="s">
        <v>14</v>
      </c>
      <c r="V8" s="17">
        <v>3940</v>
      </c>
      <c r="W8" s="17">
        <v>21</v>
      </c>
      <c r="X8" s="8">
        <f t="shared" si="9"/>
        <v>0.53299492385786806</v>
      </c>
      <c r="Y8" s="3" t="str">
        <f t="shared" si="7"/>
        <v>21 (0.53)</v>
      </c>
      <c r="Z8" s="4" t="s">
        <v>10</v>
      </c>
      <c r="AA8" s="19"/>
      <c r="AB8" s="19"/>
      <c r="AC8" s="19"/>
      <c r="AD8" s="3" t="str">
        <f t="shared" si="8"/>
        <v xml:space="preserve"> (0)</v>
      </c>
      <c r="AE8" s="19"/>
      <c r="AF8" s="19"/>
      <c r="AG8" s="19"/>
      <c r="AH8" s="19"/>
      <c r="AI8" s="19"/>
      <c r="AJ8" s="19"/>
      <c r="AK8" s="1">
        <v>19</v>
      </c>
      <c r="AN8" s="3" t="str">
        <f t="shared" ref="AN8:AN26" si="11">CONCATENATE(AL8," (",ROUND(AM8,2),")")</f>
        <v xml:space="preserve"> (0)</v>
      </c>
      <c r="AO8" s="1">
        <v>3</v>
      </c>
    </row>
    <row r="9" spans="1:41" ht="15.75" x14ac:dyDescent="0.25">
      <c r="A9" s="3">
        <v>2006</v>
      </c>
      <c r="B9" s="4">
        <v>2200</v>
      </c>
      <c r="C9" s="4">
        <v>11</v>
      </c>
      <c r="D9" s="5">
        <f t="shared" si="0"/>
        <v>0.5</v>
      </c>
      <c r="E9" s="3" t="str">
        <f t="shared" si="1"/>
        <v>11 (0.5)</v>
      </c>
      <c r="F9" s="10"/>
      <c r="G9" s="3">
        <v>12317</v>
      </c>
      <c r="H9" s="3">
        <v>184</v>
      </c>
      <c r="I9" s="5">
        <f t="shared" si="2"/>
        <v>1.4938702606154095</v>
      </c>
      <c r="J9" s="3" t="str">
        <f t="shared" si="3"/>
        <v>184 (1.49)</v>
      </c>
      <c r="K9" s="7" t="s">
        <v>18</v>
      </c>
      <c r="L9" s="3">
        <v>32</v>
      </c>
      <c r="M9" s="3"/>
      <c r="N9" s="8">
        <f t="shared" si="10"/>
        <v>0</v>
      </c>
      <c r="O9" s="3" t="str">
        <f t="shared" si="4"/>
        <v xml:space="preserve"> (0)</v>
      </c>
      <c r="P9" s="3"/>
      <c r="Q9" s="3">
        <v>11980</v>
      </c>
      <c r="R9" s="3">
        <v>48</v>
      </c>
      <c r="S9" s="8">
        <f t="shared" si="5"/>
        <v>0.40066777963272121</v>
      </c>
      <c r="T9" s="3" t="str">
        <f t="shared" si="6"/>
        <v>48 (0.4)</v>
      </c>
      <c r="U9" s="11" t="s">
        <v>14</v>
      </c>
      <c r="V9" s="17">
        <v>1931</v>
      </c>
      <c r="W9" s="17">
        <v>0</v>
      </c>
      <c r="X9" s="8">
        <f t="shared" si="9"/>
        <v>0</v>
      </c>
      <c r="Y9" s="3" t="str">
        <f t="shared" si="7"/>
        <v>0 (0)</v>
      </c>
      <c r="Z9" s="4"/>
      <c r="AA9" s="19"/>
      <c r="AB9" s="19"/>
      <c r="AC9" s="19"/>
      <c r="AD9" s="3" t="str">
        <f t="shared" si="8"/>
        <v xml:space="preserve"> (0)</v>
      </c>
      <c r="AE9" s="19"/>
      <c r="AF9" s="19"/>
      <c r="AG9" s="19"/>
      <c r="AH9" s="19"/>
      <c r="AI9" s="19"/>
      <c r="AJ9" s="19"/>
      <c r="AK9" s="1">
        <v>480</v>
      </c>
      <c r="AL9" s="1">
        <v>2</v>
      </c>
      <c r="AN9" s="3" t="str">
        <f t="shared" si="11"/>
        <v>2 (0)</v>
      </c>
      <c r="AO9" s="1">
        <v>3</v>
      </c>
    </row>
    <row r="10" spans="1:41" ht="15.75" x14ac:dyDescent="0.25">
      <c r="A10" s="3">
        <v>2007</v>
      </c>
      <c r="B10" s="4">
        <v>466</v>
      </c>
      <c r="C10" s="4">
        <v>0</v>
      </c>
      <c r="D10" s="5">
        <f t="shared" si="0"/>
        <v>0</v>
      </c>
      <c r="E10" s="3" t="str">
        <f t="shared" si="1"/>
        <v>0 (0)</v>
      </c>
      <c r="F10" s="10"/>
      <c r="G10" s="3">
        <v>5534</v>
      </c>
      <c r="H10" s="3">
        <v>61</v>
      </c>
      <c r="I10" s="5">
        <f t="shared" si="2"/>
        <v>1.1022768341163716</v>
      </c>
      <c r="J10" s="3" t="str">
        <f t="shared" si="3"/>
        <v>61 (1.1)</v>
      </c>
      <c r="K10" s="7" t="s">
        <v>18</v>
      </c>
      <c r="L10" s="3">
        <v>27</v>
      </c>
      <c r="M10" s="3"/>
      <c r="N10" s="8">
        <f t="shared" si="10"/>
        <v>0</v>
      </c>
      <c r="O10" s="3" t="str">
        <f t="shared" si="4"/>
        <v xml:space="preserve"> (0)</v>
      </c>
      <c r="P10" s="3"/>
      <c r="Q10" s="3">
        <v>7332</v>
      </c>
      <c r="R10" s="3">
        <v>27</v>
      </c>
      <c r="S10" s="8">
        <f t="shared" si="5"/>
        <v>0.36824877250409166</v>
      </c>
      <c r="T10" s="3" t="str">
        <f t="shared" si="6"/>
        <v>27 (0.37)</v>
      </c>
      <c r="U10" s="9" t="s">
        <v>14</v>
      </c>
      <c r="V10" s="17">
        <v>1220</v>
      </c>
      <c r="W10" s="17">
        <v>0</v>
      </c>
      <c r="X10" s="8">
        <f t="shared" si="9"/>
        <v>0</v>
      </c>
      <c r="Y10" s="3" t="str">
        <f t="shared" si="7"/>
        <v>0 (0)</v>
      </c>
      <c r="Z10" s="4"/>
      <c r="AA10" s="19"/>
      <c r="AB10" s="19"/>
      <c r="AC10" s="19"/>
      <c r="AD10" s="3" t="str">
        <f t="shared" si="8"/>
        <v xml:space="preserve"> (0)</v>
      </c>
      <c r="AE10" s="19"/>
      <c r="AF10" s="19"/>
      <c r="AG10" s="19"/>
      <c r="AH10" s="19"/>
      <c r="AI10" s="19"/>
      <c r="AJ10" s="19"/>
      <c r="AK10" s="1">
        <v>86</v>
      </c>
      <c r="AN10" s="3" t="str">
        <f t="shared" si="11"/>
        <v xml:space="preserve"> (0)</v>
      </c>
    </row>
    <row r="11" spans="1:41" ht="15.75" x14ac:dyDescent="0.25">
      <c r="A11" s="3">
        <v>2008</v>
      </c>
      <c r="B11" s="4">
        <v>1153</v>
      </c>
      <c r="C11" s="4">
        <v>0</v>
      </c>
      <c r="D11" s="5">
        <f t="shared" si="0"/>
        <v>0</v>
      </c>
      <c r="E11" s="3" t="str">
        <f t="shared" si="1"/>
        <v>0 (0)</v>
      </c>
      <c r="F11" s="10"/>
      <c r="G11" s="3">
        <v>12419</v>
      </c>
      <c r="H11" s="3">
        <v>93</v>
      </c>
      <c r="I11" s="5">
        <f t="shared" si="2"/>
        <v>0.7488525646187294</v>
      </c>
      <c r="J11" s="3" t="str">
        <f t="shared" si="3"/>
        <v>93 (0.75)</v>
      </c>
      <c r="K11" s="7" t="s">
        <v>18</v>
      </c>
      <c r="L11" s="3">
        <v>10</v>
      </c>
      <c r="M11" s="3"/>
      <c r="N11" s="8">
        <f t="shared" si="10"/>
        <v>0</v>
      </c>
      <c r="O11" s="3" t="str">
        <f t="shared" si="4"/>
        <v xml:space="preserve"> (0)</v>
      </c>
      <c r="P11" s="3"/>
      <c r="Q11" s="3">
        <v>6607</v>
      </c>
      <c r="R11" s="3">
        <v>26</v>
      </c>
      <c r="S11" s="8">
        <f t="shared" si="5"/>
        <v>0.39352202209777509</v>
      </c>
      <c r="T11" s="3" t="str">
        <f t="shared" si="6"/>
        <v>26 (0.39)</v>
      </c>
      <c r="U11" s="9" t="s">
        <v>14</v>
      </c>
      <c r="V11" s="17">
        <v>2469</v>
      </c>
      <c r="W11" s="17">
        <v>5</v>
      </c>
      <c r="X11" s="8">
        <f t="shared" si="9"/>
        <v>0.20251113811259619</v>
      </c>
      <c r="Y11" s="3" t="str">
        <f t="shared" si="7"/>
        <v>5 (0.2)</v>
      </c>
      <c r="Z11" s="4" t="s">
        <v>10</v>
      </c>
      <c r="AA11" s="19"/>
      <c r="AB11" s="19"/>
      <c r="AC11" s="19"/>
      <c r="AD11" s="3" t="str">
        <f t="shared" si="8"/>
        <v xml:space="preserve"> (0)</v>
      </c>
      <c r="AE11" s="19"/>
      <c r="AF11" s="19"/>
      <c r="AG11" s="19"/>
      <c r="AH11" s="19"/>
      <c r="AI11" s="19"/>
      <c r="AJ11" s="19"/>
      <c r="AK11" s="1">
        <v>73</v>
      </c>
      <c r="AN11" s="3" t="str">
        <f t="shared" si="11"/>
        <v xml:space="preserve"> (0)</v>
      </c>
    </row>
    <row r="12" spans="1:41" ht="15.75" x14ac:dyDescent="0.25">
      <c r="A12" s="3">
        <v>2009</v>
      </c>
      <c r="B12" s="4">
        <v>474</v>
      </c>
      <c r="C12" s="4">
        <v>0</v>
      </c>
      <c r="D12" s="5">
        <f t="shared" si="0"/>
        <v>0</v>
      </c>
      <c r="E12" s="3" t="str">
        <f t="shared" si="1"/>
        <v>0 (0)</v>
      </c>
      <c r="F12" s="10"/>
      <c r="G12" s="3">
        <v>15535</v>
      </c>
      <c r="H12" s="3">
        <v>96</v>
      </c>
      <c r="I12" s="5">
        <f t="shared" si="2"/>
        <v>0.61795944641132927</v>
      </c>
      <c r="J12" s="3" t="str">
        <f t="shared" si="3"/>
        <v>96 (0.62)</v>
      </c>
      <c r="K12" s="7" t="s">
        <v>18</v>
      </c>
      <c r="L12" s="3">
        <v>30</v>
      </c>
      <c r="M12" s="3"/>
      <c r="N12" s="8">
        <f t="shared" si="10"/>
        <v>0</v>
      </c>
      <c r="O12" s="3" t="str">
        <f t="shared" si="4"/>
        <v xml:space="preserve"> (0)</v>
      </c>
      <c r="P12" s="3"/>
      <c r="Q12" s="3">
        <v>35095</v>
      </c>
      <c r="R12" s="3">
        <v>341</v>
      </c>
      <c r="S12" s="8">
        <f t="shared" si="5"/>
        <v>0.97164838296053568</v>
      </c>
      <c r="T12" s="3" t="str">
        <f t="shared" si="6"/>
        <v>341 (0.97)</v>
      </c>
      <c r="U12" s="9" t="s">
        <v>15</v>
      </c>
      <c r="V12" s="17">
        <v>1085</v>
      </c>
      <c r="W12" s="17">
        <v>2</v>
      </c>
      <c r="X12" s="8">
        <f t="shared" si="9"/>
        <v>0.18433179723502305</v>
      </c>
      <c r="Y12" s="3" t="str">
        <f t="shared" si="7"/>
        <v>2 (0.18)</v>
      </c>
      <c r="Z12" s="4" t="s">
        <v>14</v>
      </c>
      <c r="AA12" s="19"/>
      <c r="AB12" s="19"/>
      <c r="AC12" s="19"/>
      <c r="AD12" s="3" t="str">
        <f t="shared" si="8"/>
        <v xml:space="preserve"> (0)</v>
      </c>
      <c r="AE12" s="19"/>
      <c r="AF12" s="19"/>
      <c r="AG12" s="19"/>
      <c r="AH12" s="19"/>
      <c r="AI12" s="19"/>
      <c r="AJ12" s="19"/>
      <c r="AK12" s="1">
        <v>351</v>
      </c>
      <c r="AN12" s="3" t="str">
        <f t="shared" si="11"/>
        <v xml:space="preserve"> (0)</v>
      </c>
    </row>
    <row r="13" spans="1:41" ht="15.75" x14ac:dyDescent="0.25">
      <c r="A13" s="3">
        <v>2010</v>
      </c>
      <c r="B13" s="4">
        <v>409</v>
      </c>
      <c r="C13" s="4">
        <v>0</v>
      </c>
      <c r="D13" s="5">
        <f t="shared" si="0"/>
        <v>0</v>
      </c>
      <c r="E13" s="3" t="str">
        <f t="shared" si="1"/>
        <v>0 (0)</v>
      </c>
      <c r="F13" s="10"/>
      <c r="G13" s="3">
        <v>28292</v>
      </c>
      <c r="H13" s="3">
        <v>110</v>
      </c>
      <c r="I13" s="5">
        <f t="shared" si="2"/>
        <v>0.38880248833592534</v>
      </c>
      <c r="J13" s="3" t="str">
        <f t="shared" si="3"/>
        <v>110 (0.39)</v>
      </c>
      <c r="K13" s="7" t="s">
        <v>18</v>
      </c>
      <c r="L13" s="3">
        <v>917</v>
      </c>
      <c r="M13" s="3">
        <v>5</v>
      </c>
      <c r="N13" s="8">
        <f t="shared" si="10"/>
        <v>0.54525627044711011</v>
      </c>
      <c r="O13" s="3" t="str">
        <f t="shared" si="4"/>
        <v>5 (0.55)</v>
      </c>
      <c r="P13" s="3">
        <v>1</v>
      </c>
      <c r="Q13" s="3">
        <v>34188</v>
      </c>
      <c r="R13" s="3">
        <v>209</v>
      </c>
      <c r="S13" s="8">
        <f t="shared" si="5"/>
        <v>0.61132561132561136</v>
      </c>
      <c r="T13" s="3" t="str">
        <f t="shared" si="6"/>
        <v>209 (0.61)</v>
      </c>
      <c r="U13" s="9">
        <v>1</v>
      </c>
      <c r="V13" s="17">
        <v>11024</v>
      </c>
      <c r="W13" s="17">
        <v>4</v>
      </c>
      <c r="X13" s="8">
        <f t="shared" si="9"/>
        <v>3.6284470246734396E-2</v>
      </c>
      <c r="Y13" s="3" t="str">
        <f t="shared" si="7"/>
        <v>4 (0.04)</v>
      </c>
      <c r="Z13" s="4" t="s">
        <v>9</v>
      </c>
      <c r="AA13" s="19"/>
      <c r="AB13" s="19"/>
      <c r="AC13" s="19"/>
      <c r="AD13" s="3" t="str">
        <f t="shared" si="8"/>
        <v xml:space="preserve"> (0)</v>
      </c>
      <c r="AE13" s="19"/>
      <c r="AF13" s="19"/>
      <c r="AG13" s="19"/>
      <c r="AH13" s="19"/>
      <c r="AI13" s="19"/>
      <c r="AJ13" s="19"/>
      <c r="AK13" s="1">
        <v>874</v>
      </c>
      <c r="AN13" s="3" t="str">
        <f t="shared" si="11"/>
        <v xml:space="preserve"> (0)</v>
      </c>
    </row>
    <row r="14" spans="1:41" ht="15.75" x14ac:dyDescent="0.25">
      <c r="A14" s="3">
        <v>2011</v>
      </c>
      <c r="B14" s="4">
        <v>1359</v>
      </c>
      <c r="C14" s="4">
        <v>6</v>
      </c>
      <c r="D14" s="5">
        <f t="shared" si="0"/>
        <v>0.44150110375275936</v>
      </c>
      <c r="E14" s="3" t="str">
        <f t="shared" si="1"/>
        <v>6 (0.44)</v>
      </c>
      <c r="F14" s="10"/>
      <c r="G14" s="3">
        <v>18869</v>
      </c>
      <c r="H14" s="3">
        <v>169</v>
      </c>
      <c r="I14" s="5">
        <f t="shared" si="2"/>
        <v>0.89564894800996342</v>
      </c>
      <c r="J14" s="3" t="str">
        <f t="shared" si="3"/>
        <v>169 (0.9)</v>
      </c>
      <c r="K14" s="7" t="s">
        <v>18</v>
      </c>
      <c r="L14" s="3">
        <v>79</v>
      </c>
      <c r="M14" s="3"/>
      <c r="N14" s="8">
        <f t="shared" si="10"/>
        <v>0</v>
      </c>
      <c r="O14" s="3" t="str">
        <f t="shared" si="4"/>
        <v xml:space="preserve"> (0)</v>
      </c>
      <c r="P14" s="3"/>
      <c r="Q14" s="3">
        <v>28473</v>
      </c>
      <c r="R14" s="3">
        <v>186</v>
      </c>
      <c r="S14" s="8">
        <f t="shared" si="5"/>
        <v>0.65325044779264563</v>
      </c>
      <c r="T14" s="3" t="str">
        <f t="shared" si="6"/>
        <v>186 (0.65)</v>
      </c>
      <c r="U14" s="9">
        <v>1</v>
      </c>
      <c r="V14" s="17">
        <v>23601</v>
      </c>
      <c r="W14" s="17">
        <v>357</v>
      </c>
      <c r="X14" s="8">
        <f t="shared" si="9"/>
        <v>1.5126477691623237</v>
      </c>
      <c r="Y14" s="3" t="str">
        <f t="shared" si="7"/>
        <v>357 (1.51)</v>
      </c>
      <c r="Z14" s="4" t="s">
        <v>12</v>
      </c>
      <c r="AA14" s="19">
        <v>2909</v>
      </c>
      <c r="AB14" s="19"/>
      <c r="AC14" s="19"/>
      <c r="AD14" s="3" t="str">
        <f t="shared" si="8"/>
        <v xml:space="preserve"> (0)</v>
      </c>
      <c r="AE14" s="19"/>
      <c r="AF14" s="19"/>
      <c r="AG14" s="19"/>
      <c r="AH14" s="19"/>
      <c r="AI14" s="19"/>
      <c r="AJ14" s="19"/>
      <c r="AK14" s="1">
        <v>712</v>
      </c>
      <c r="AN14" s="3" t="str">
        <f t="shared" si="11"/>
        <v xml:space="preserve"> (0)</v>
      </c>
    </row>
    <row r="15" spans="1:41" ht="15.75" x14ac:dyDescent="0.25">
      <c r="A15" s="3">
        <v>2012</v>
      </c>
      <c r="B15" s="4">
        <v>671</v>
      </c>
      <c r="C15" s="4">
        <v>1</v>
      </c>
      <c r="D15" s="5">
        <f t="shared" si="0"/>
        <v>0.14903129657228018</v>
      </c>
      <c r="E15" s="3" t="str">
        <f t="shared" si="1"/>
        <v>1 (0.15)</v>
      </c>
      <c r="F15" s="10"/>
      <c r="G15" s="3">
        <v>50222</v>
      </c>
      <c r="H15" s="3">
        <v>242</v>
      </c>
      <c r="I15" s="5">
        <f t="shared" si="2"/>
        <v>0.4818605392059257</v>
      </c>
      <c r="J15" s="3" t="str">
        <f t="shared" si="3"/>
        <v>242 (0.48)</v>
      </c>
      <c r="K15" s="7" t="s">
        <v>18</v>
      </c>
      <c r="L15" s="3">
        <v>183</v>
      </c>
      <c r="M15" s="3"/>
      <c r="N15" s="8">
        <f t="shared" si="10"/>
        <v>0</v>
      </c>
      <c r="O15" s="3" t="str">
        <f t="shared" si="4"/>
        <v xml:space="preserve"> (0)</v>
      </c>
      <c r="P15" s="3"/>
      <c r="Q15" s="3">
        <v>44461</v>
      </c>
      <c r="R15" s="3">
        <v>181</v>
      </c>
      <c r="S15" s="8">
        <f t="shared" si="5"/>
        <v>0.40709835586244125</v>
      </c>
      <c r="T15" s="3" t="str">
        <f t="shared" si="6"/>
        <v>181 (0.41)</v>
      </c>
      <c r="U15" s="9">
        <v>1</v>
      </c>
      <c r="V15" s="17">
        <v>800</v>
      </c>
      <c r="W15" s="17">
        <v>0</v>
      </c>
      <c r="X15" s="8">
        <f t="shared" si="9"/>
        <v>0</v>
      </c>
      <c r="Y15" s="3" t="str">
        <f t="shared" si="7"/>
        <v>0 (0)</v>
      </c>
      <c r="Z15" s="4"/>
      <c r="AA15" s="19">
        <v>1083</v>
      </c>
      <c r="AB15" s="19"/>
      <c r="AC15" s="19"/>
      <c r="AD15" s="3" t="str">
        <f t="shared" si="8"/>
        <v xml:space="preserve"> (0)</v>
      </c>
      <c r="AE15" s="19"/>
      <c r="AF15" s="19"/>
      <c r="AG15" s="19"/>
      <c r="AH15" s="19"/>
      <c r="AI15" s="19"/>
      <c r="AJ15" s="19"/>
      <c r="AK15" s="1">
        <v>1101</v>
      </c>
      <c r="AN15" s="3" t="str">
        <f t="shared" si="11"/>
        <v xml:space="preserve"> (0)</v>
      </c>
      <c r="AO15" s="1" t="s">
        <v>10</v>
      </c>
    </row>
    <row r="16" spans="1:41" ht="15.75" x14ac:dyDescent="0.25">
      <c r="A16" s="3">
        <v>2013</v>
      </c>
      <c r="B16" s="4">
        <v>1749</v>
      </c>
      <c r="C16" s="4">
        <v>2</v>
      </c>
      <c r="D16" s="5">
        <f t="shared" si="0"/>
        <v>0.11435105774728416</v>
      </c>
      <c r="E16" s="3" t="str">
        <f t="shared" si="1"/>
        <v>2 (0.11)</v>
      </c>
      <c r="F16" s="10" t="s">
        <v>9</v>
      </c>
      <c r="G16" s="3">
        <v>75808</v>
      </c>
      <c r="H16" s="3">
        <v>193</v>
      </c>
      <c r="I16" s="5">
        <f t="shared" si="2"/>
        <v>0.25459054453355845</v>
      </c>
      <c r="J16" s="3" t="str">
        <f t="shared" si="3"/>
        <v>193 (0.25)</v>
      </c>
      <c r="K16" s="7" t="s">
        <v>19</v>
      </c>
      <c r="L16" s="3">
        <v>686</v>
      </c>
      <c r="M16" s="3"/>
      <c r="N16" s="8">
        <f t="shared" si="10"/>
        <v>0</v>
      </c>
      <c r="O16" s="3" t="str">
        <f t="shared" si="4"/>
        <v xml:space="preserve"> (0)</v>
      </c>
      <c r="P16" s="3">
        <v>2</v>
      </c>
      <c r="Q16" s="3">
        <v>32063</v>
      </c>
      <c r="R16" s="3">
        <v>85</v>
      </c>
      <c r="S16" s="8">
        <f t="shared" si="5"/>
        <v>0.2651030783145682</v>
      </c>
      <c r="T16" s="3" t="str">
        <f t="shared" si="6"/>
        <v>85 (0.27)</v>
      </c>
      <c r="U16" s="9">
        <v>1</v>
      </c>
      <c r="V16" s="17">
        <v>11810</v>
      </c>
      <c r="W16" s="17">
        <v>7</v>
      </c>
      <c r="X16" s="8">
        <f t="shared" si="9"/>
        <v>5.9271803556308213E-2</v>
      </c>
      <c r="Y16" s="3" t="str">
        <f t="shared" si="7"/>
        <v>7 (0.06)</v>
      </c>
      <c r="Z16" s="4" t="s">
        <v>14</v>
      </c>
      <c r="AA16" s="19">
        <v>681</v>
      </c>
      <c r="AB16" s="19"/>
      <c r="AC16" s="19"/>
      <c r="AD16" s="3" t="str">
        <f t="shared" si="8"/>
        <v xml:space="preserve"> (0)</v>
      </c>
      <c r="AE16" s="19"/>
      <c r="AF16" s="19"/>
      <c r="AG16" s="19"/>
      <c r="AH16" s="19"/>
      <c r="AI16" s="19"/>
      <c r="AJ16" s="19"/>
      <c r="AK16" s="1">
        <v>111</v>
      </c>
      <c r="AN16" s="3" t="str">
        <f t="shared" si="11"/>
        <v xml:space="preserve"> (0)</v>
      </c>
      <c r="AO16" s="1" t="s">
        <v>10</v>
      </c>
    </row>
    <row r="17" spans="1:41" ht="15.75" x14ac:dyDescent="0.25">
      <c r="A17" s="3">
        <v>2014</v>
      </c>
      <c r="B17" s="4">
        <v>375</v>
      </c>
      <c r="C17" s="4">
        <v>0</v>
      </c>
      <c r="D17" s="5">
        <f t="shared" si="0"/>
        <v>0</v>
      </c>
      <c r="E17" s="3" t="str">
        <f t="shared" si="1"/>
        <v>0 (0)</v>
      </c>
      <c r="F17" s="10" t="s">
        <v>9</v>
      </c>
      <c r="G17" s="3">
        <v>40571</v>
      </c>
      <c r="H17" s="3">
        <v>137</v>
      </c>
      <c r="I17" s="5">
        <f t="shared" si="2"/>
        <v>0.33767962337630325</v>
      </c>
      <c r="J17" s="3" t="str">
        <f t="shared" si="3"/>
        <v>137 (0.34)</v>
      </c>
      <c r="K17" s="7" t="s">
        <v>19</v>
      </c>
      <c r="L17" s="3">
        <v>356</v>
      </c>
      <c r="M17" s="3"/>
      <c r="N17" s="8">
        <f t="shared" si="10"/>
        <v>0</v>
      </c>
      <c r="O17" s="3" t="str">
        <f t="shared" si="4"/>
        <v xml:space="preserve"> (0)</v>
      </c>
      <c r="P17" s="3"/>
      <c r="Q17" s="3">
        <v>47502</v>
      </c>
      <c r="R17" s="3">
        <v>95</v>
      </c>
      <c r="S17" s="8">
        <f t="shared" si="5"/>
        <v>0.19999157930192413</v>
      </c>
      <c r="T17" s="3" t="str">
        <f t="shared" si="6"/>
        <v>95 (0.2)</v>
      </c>
      <c r="U17" s="9">
        <v>1</v>
      </c>
      <c r="V17" s="17">
        <v>1145</v>
      </c>
      <c r="W17" s="17">
        <v>1</v>
      </c>
      <c r="X17" s="8">
        <f t="shared" si="9"/>
        <v>8.7336244541484712E-2</v>
      </c>
      <c r="Y17" s="3" t="str">
        <f t="shared" si="7"/>
        <v>1 (0.09)</v>
      </c>
      <c r="Z17" s="4" t="s">
        <v>9</v>
      </c>
      <c r="AA17" s="19">
        <v>775</v>
      </c>
      <c r="AB17" s="19"/>
      <c r="AC17" s="19"/>
      <c r="AD17" s="3" t="str">
        <f t="shared" si="8"/>
        <v xml:space="preserve"> (0)</v>
      </c>
      <c r="AE17" s="19"/>
      <c r="AF17" s="19"/>
      <c r="AG17" s="19"/>
      <c r="AH17" s="19"/>
      <c r="AI17" s="19"/>
      <c r="AJ17" s="19"/>
      <c r="AN17" s="3" t="str">
        <f t="shared" si="11"/>
        <v xml:space="preserve"> (0)</v>
      </c>
    </row>
    <row r="18" spans="1:41" ht="15.75" x14ac:dyDescent="0.25">
      <c r="A18" s="3">
        <v>2015</v>
      </c>
      <c r="B18" s="4">
        <v>3162</v>
      </c>
      <c r="C18" s="4">
        <v>6</v>
      </c>
      <c r="D18" s="5">
        <f t="shared" si="0"/>
        <v>0.18975332068311196</v>
      </c>
      <c r="E18" s="3" t="str">
        <f t="shared" si="1"/>
        <v>6 (0.19)</v>
      </c>
      <c r="F18" s="10" t="s">
        <v>9</v>
      </c>
      <c r="G18" s="3">
        <v>99913</v>
      </c>
      <c r="H18" s="3">
        <v>220</v>
      </c>
      <c r="I18" s="5">
        <f t="shared" si="2"/>
        <v>0.2201915666629968</v>
      </c>
      <c r="J18" s="3" t="str">
        <f t="shared" si="3"/>
        <v>220 (0.22)</v>
      </c>
      <c r="K18" s="7" t="s">
        <v>19</v>
      </c>
      <c r="L18" s="3">
        <v>135</v>
      </c>
      <c r="M18" s="3">
        <v>1</v>
      </c>
      <c r="N18" s="8">
        <f t="shared" si="10"/>
        <v>0.7407407407407407</v>
      </c>
      <c r="O18" s="3" t="str">
        <f t="shared" si="4"/>
        <v>1 (0.74)</v>
      </c>
      <c r="P18" s="3">
        <v>1</v>
      </c>
      <c r="Q18" s="3">
        <v>29777</v>
      </c>
      <c r="R18" s="3">
        <v>56</v>
      </c>
      <c r="S18" s="8">
        <f t="shared" si="5"/>
        <v>0.18806461362796789</v>
      </c>
      <c r="T18" s="3" t="str">
        <f t="shared" si="6"/>
        <v>56 (0.19)</v>
      </c>
      <c r="U18" s="9">
        <v>1</v>
      </c>
      <c r="V18" s="17">
        <v>6899</v>
      </c>
      <c r="W18" s="17">
        <v>8</v>
      </c>
      <c r="X18" s="8">
        <f t="shared" si="9"/>
        <v>0.11595883461371213</v>
      </c>
      <c r="Y18" s="3" t="str">
        <f t="shared" si="7"/>
        <v>8 (0.12)</v>
      </c>
      <c r="Z18" s="4" t="s">
        <v>9</v>
      </c>
      <c r="AA18" s="19">
        <v>1890</v>
      </c>
      <c r="AB18" s="19">
        <v>6</v>
      </c>
      <c r="AC18" s="19"/>
      <c r="AD18" s="3" t="str">
        <f t="shared" si="8"/>
        <v>6 (0)</v>
      </c>
      <c r="AE18" s="19"/>
      <c r="AF18" s="19"/>
      <c r="AG18" s="19"/>
      <c r="AH18" s="19"/>
      <c r="AI18" s="19"/>
      <c r="AJ18" s="19"/>
      <c r="AN18" s="3" t="str">
        <f t="shared" si="11"/>
        <v xml:space="preserve"> (0)</v>
      </c>
    </row>
    <row r="19" spans="1:41" ht="15.75" x14ac:dyDescent="0.25">
      <c r="A19" s="3">
        <v>2016</v>
      </c>
      <c r="B19" s="4">
        <v>6060</v>
      </c>
      <c r="C19" s="4">
        <v>14</v>
      </c>
      <c r="D19" s="5">
        <f t="shared" si="0"/>
        <v>0.23102310231023102</v>
      </c>
      <c r="E19" s="3" t="str">
        <f t="shared" si="1"/>
        <v>14 (0.23)</v>
      </c>
      <c r="F19" s="10" t="s">
        <v>9</v>
      </c>
      <c r="G19" s="3">
        <v>129166</v>
      </c>
      <c r="H19" s="3">
        <v>245</v>
      </c>
      <c r="I19" s="5">
        <f t="shared" si="2"/>
        <v>0.18967839834012046</v>
      </c>
      <c r="J19" s="3" t="str">
        <f t="shared" si="3"/>
        <v>245 (0.19)</v>
      </c>
      <c r="K19" s="7" t="s">
        <v>19</v>
      </c>
      <c r="L19" s="3">
        <v>1527</v>
      </c>
      <c r="M19" s="3">
        <v>1</v>
      </c>
      <c r="N19" s="8">
        <f t="shared" si="10"/>
        <v>6.548788474132286E-2</v>
      </c>
      <c r="O19" s="3" t="str">
        <f t="shared" si="4"/>
        <v>1 (0.07)</v>
      </c>
      <c r="P19" s="3">
        <v>1</v>
      </c>
      <c r="Q19" s="3">
        <v>55150</v>
      </c>
      <c r="R19" s="3">
        <v>97</v>
      </c>
      <c r="S19" s="8">
        <f t="shared" si="5"/>
        <v>0.17588395285584768</v>
      </c>
      <c r="T19" s="3" t="str">
        <f t="shared" si="6"/>
        <v>97 (0.18)</v>
      </c>
      <c r="U19" s="9">
        <v>1</v>
      </c>
      <c r="V19" s="17">
        <v>7721</v>
      </c>
      <c r="W19" s="17">
        <v>3</v>
      </c>
      <c r="X19" s="8">
        <f t="shared" si="9"/>
        <v>3.8855070586711567E-2</v>
      </c>
      <c r="Y19" s="3" t="str">
        <f t="shared" si="7"/>
        <v>3 (0.04)</v>
      </c>
      <c r="Z19" s="4" t="s">
        <v>9</v>
      </c>
      <c r="AA19" s="19">
        <v>1931</v>
      </c>
      <c r="AB19" s="19">
        <v>3</v>
      </c>
      <c r="AC19" s="19"/>
      <c r="AD19" s="3" t="str">
        <f t="shared" si="8"/>
        <v>3 (0)</v>
      </c>
      <c r="AE19" s="19"/>
      <c r="AF19" s="19"/>
      <c r="AG19" s="19"/>
      <c r="AH19" s="19"/>
      <c r="AI19" s="19"/>
      <c r="AJ19" s="19"/>
      <c r="AK19" s="1">
        <v>550</v>
      </c>
      <c r="AN19" s="3" t="str">
        <f t="shared" si="11"/>
        <v xml:space="preserve"> (0)</v>
      </c>
      <c r="AO19" s="1" t="s">
        <v>9</v>
      </c>
    </row>
    <row r="20" spans="1:41" ht="15.75" x14ac:dyDescent="0.25">
      <c r="A20" s="3">
        <v>2017</v>
      </c>
      <c r="B20" s="4">
        <v>2769</v>
      </c>
      <c r="C20" s="4">
        <v>8</v>
      </c>
      <c r="D20" s="5">
        <f t="shared" si="0"/>
        <v>0.28891296496930302</v>
      </c>
      <c r="E20" s="3" t="str">
        <f t="shared" si="1"/>
        <v>8 (0.29)</v>
      </c>
      <c r="F20" s="10" t="s">
        <v>9</v>
      </c>
      <c r="G20" s="3">
        <v>188401</v>
      </c>
      <c r="H20" s="3">
        <v>325</v>
      </c>
      <c r="I20" s="5">
        <f t="shared" si="2"/>
        <v>0.17250439222721747</v>
      </c>
      <c r="J20" s="3" t="str">
        <f t="shared" si="3"/>
        <v>325 (0.17)</v>
      </c>
      <c r="K20" s="7" t="s">
        <v>19</v>
      </c>
      <c r="L20" s="3">
        <v>2111</v>
      </c>
      <c r="M20" s="3">
        <v>3</v>
      </c>
      <c r="N20" s="8">
        <f t="shared" si="10"/>
        <v>0.14211274277593558</v>
      </c>
      <c r="O20" s="3" t="str">
        <f t="shared" si="4"/>
        <v>3 (0.14)</v>
      </c>
      <c r="P20" s="3">
        <v>1</v>
      </c>
      <c r="Q20" s="3">
        <v>186101</v>
      </c>
      <c r="R20" s="3">
        <v>437</v>
      </c>
      <c r="S20" s="8">
        <f t="shared" si="5"/>
        <v>0.23481872746519364</v>
      </c>
      <c r="T20" s="3" t="str">
        <f t="shared" si="6"/>
        <v>437 (0.23)</v>
      </c>
      <c r="U20" s="11">
        <v>2</v>
      </c>
      <c r="V20" s="17">
        <v>22934</v>
      </c>
      <c r="W20" s="17">
        <v>1</v>
      </c>
      <c r="X20" s="8">
        <f t="shared" si="9"/>
        <v>4.3603383622569112E-3</v>
      </c>
      <c r="Y20" s="3" t="str">
        <f t="shared" si="7"/>
        <v>1 (0)</v>
      </c>
      <c r="Z20" s="4" t="s">
        <v>10</v>
      </c>
      <c r="AA20" s="19"/>
      <c r="AB20" s="19"/>
      <c r="AC20" s="19"/>
      <c r="AD20" s="3" t="str">
        <f t="shared" si="8"/>
        <v xml:space="preserve"> (0)</v>
      </c>
      <c r="AE20" s="19"/>
      <c r="AF20" s="19"/>
      <c r="AG20" s="19"/>
      <c r="AH20" s="19"/>
      <c r="AI20" s="19"/>
      <c r="AJ20" s="19"/>
      <c r="AK20" s="1">
        <v>87</v>
      </c>
      <c r="AN20" s="3" t="str">
        <f t="shared" si="11"/>
        <v xml:space="preserve"> (0)</v>
      </c>
      <c r="AO20" s="1" t="s">
        <v>9</v>
      </c>
    </row>
    <row r="21" spans="1:41" ht="15.75" x14ac:dyDescent="0.25">
      <c r="A21" s="3">
        <v>2018</v>
      </c>
      <c r="B21" s="4">
        <v>10148</v>
      </c>
      <c r="C21" s="4">
        <v>26</v>
      </c>
      <c r="D21" s="5">
        <f t="shared" si="0"/>
        <v>0.25620811982656683</v>
      </c>
      <c r="E21" s="3" t="str">
        <f t="shared" si="1"/>
        <v>26 (0.26)</v>
      </c>
      <c r="F21" s="10" t="s">
        <v>10</v>
      </c>
      <c r="G21" s="12">
        <v>101192</v>
      </c>
      <c r="H21" s="12">
        <v>172</v>
      </c>
      <c r="I21" s="5">
        <f t="shared" si="2"/>
        <v>0.16997391098110523</v>
      </c>
      <c r="J21" s="3" t="str">
        <f t="shared" si="3"/>
        <v>172 (0.17)</v>
      </c>
      <c r="K21" s="7" t="s">
        <v>19</v>
      </c>
      <c r="L21" s="3">
        <v>811</v>
      </c>
      <c r="M21" s="3">
        <v>3</v>
      </c>
      <c r="N21" s="8">
        <f t="shared" si="10"/>
        <v>0.36991368680641185</v>
      </c>
      <c r="O21" s="3" t="str">
        <f t="shared" si="4"/>
        <v>3 (0.37)</v>
      </c>
      <c r="P21" s="3">
        <v>1</v>
      </c>
      <c r="Q21" s="3">
        <v>51659</v>
      </c>
      <c r="R21" s="3">
        <v>58</v>
      </c>
      <c r="S21" s="8">
        <f t="shared" si="5"/>
        <v>0.11227472463655898</v>
      </c>
      <c r="T21" s="3" t="str">
        <f t="shared" si="6"/>
        <v>58 (0.11)</v>
      </c>
      <c r="U21" s="9" t="s">
        <v>20</v>
      </c>
      <c r="V21" s="17">
        <v>53498</v>
      </c>
      <c r="W21" s="17">
        <v>3</v>
      </c>
      <c r="X21" s="8">
        <f t="shared" si="9"/>
        <v>5.6076862686455569E-3</v>
      </c>
      <c r="Y21" s="3" t="str">
        <f t="shared" si="7"/>
        <v>3 (0.01)</v>
      </c>
      <c r="Z21" s="4" t="s">
        <v>10</v>
      </c>
      <c r="AA21" s="19">
        <v>3494</v>
      </c>
      <c r="AB21" s="19"/>
      <c r="AC21" s="19"/>
      <c r="AD21" s="3" t="str">
        <f t="shared" si="8"/>
        <v xml:space="preserve"> (0)</v>
      </c>
      <c r="AE21" s="19">
        <v>2</v>
      </c>
      <c r="AF21" s="19">
        <v>0</v>
      </c>
      <c r="AG21" s="19"/>
      <c r="AH21" s="19"/>
      <c r="AI21" s="19"/>
      <c r="AJ21" s="19"/>
      <c r="AK21" s="1">
        <v>28</v>
      </c>
      <c r="AN21" s="3" t="str">
        <f t="shared" si="11"/>
        <v xml:space="preserve"> (0)</v>
      </c>
      <c r="AO21" s="1" t="s">
        <v>9</v>
      </c>
    </row>
    <row r="22" spans="1:41" ht="15.75" x14ac:dyDescent="0.25">
      <c r="A22" s="3">
        <v>2019</v>
      </c>
      <c r="B22" s="4">
        <v>101354</v>
      </c>
      <c r="C22" s="4">
        <v>164</v>
      </c>
      <c r="D22" s="5">
        <f t="shared" si="0"/>
        <v>0.16180910472206325</v>
      </c>
      <c r="E22" s="3" t="str">
        <f t="shared" si="1"/>
        <v>164 (0.16)</v>
      </c>
      <c r="F22" s="10" t="s">
        <v>10</v>
      </c>
      <c r="G22" s="12">
        <v>157315</v>
      </c>
      <c r="H22" s="12">
        <v>166</v>
      </c>
      <c r="I22" s="5">
        <f t="shared" si="2"/>
        <v>0.10552077042875758</v>
      </c>
      <c r="J22" s="3" t="str">
        <f t="shared" si="3"/>
        <v>166 (0.11)</v>
      </c>
      <c r="K22" s="11" t="s">
        <v>21</v>
      </c>
      <c r="L22" s="3">
        <v>17992</v>
      </c>
      <c r="M22" s="3">
        <v>6</v>
      </c>
      <c r="N22" s="8">
        <f t="shared" si="10"/>
        <v>3.3348154735437972E-2</v>
      </c>
      <c r="O22" s="3" t="str">
        <f t="shared" si="4"/>
        <v>6 (0.03)</v>
      </c>
      <c r="P22" s="3" t="s">
        <v>9</v>
      </c>
      <c r="Q22" s="3">
        <v>105049</v>
      </c>
      <c r="R22" s="3">
        <v>157</v>
      </c>
      <c r="S22" s="8">
        <f t="shared" si="5"/>
        <v>0.14945406429380576</v>
      </c>
      <c r="T22" s="3" t="str">
        <f t="shared" si="6"/>
        <v>157 (0.15)</v>
      </c>
      <c r="U22" s="11" t="s">
        <v>22</v>
      </c>
      <c r="V22" s="17">
        <v>53498</v>
      </c>
      <c r="W22" s="17">
        <v>95</v>
      </c>
      <c r="X22" s="8">
        <f t="shared" si="9"/>
        <v>0.17757673184044262</v>
      </c>
      <c r="Y22" s="3" t="str">
        <f t="shared" si="7"/>
        <v>95 (0.18)</v>
      </c>
      <c r="Z22" s="4" t="s">
        <v>10</v>
      </c>
      <c r="AA22" s="20">
        <v>4984</v>
      </c>
      <c r="AB22" s="19">
        <v>0</v>
      </c>
      <c r="AC22" s="8">
        <f>AB22*100/AA22</f>
        <v>0</v>
      </c>
      <c r="AD22" s="3" t="str">
        <f t="shared" si="8"/>
        <v>0 (0)</v>
      </c>
      <c r="AE22" s="1">
        <v>3</v>
      </c>
      <c r="AF22" s="1">
        <v>15</v>
      </c>
      <c r="AH22" s="19"/>
      <c r="AI22" s="19"/>
      <c r="AJ22" s="19"/>
      <c r="AK22" s="19">
        <v>3309</v>
      </c>
      <c r="AL22" s="19">
        <v>6</v>
      </c>
      <c r="AN22" s="3" t="str">
        <f t="shared" si="11"/>
        <v>6 (0)</v>
      </c>
      <c r="AO22" s="19" t="s">
        <v>10</v>
      </c>
    </row>
    <row r="23" spans="1:41" ht="15.75" x14ac:dyDescent="0.25">
      <c r="A23" s="3">
        <v>2020</v>
      </c>
      <c r="B23" s="4">
        <v>1405</v>
      </c>
      <c r="C23" s="4">
        <v>3</v>
      </c>
      <c r="D23" s="5">
        <f t="shared" si="0"/>
        <v>0.21352313167259787</v>
      </c>
      <c r="E23" s="3" t="str">
        <f t="shared" si="1"/>
        <v>3 (0.21)</v>
      </c>
      <c r="F23" s="10"/>
      <c r="G23" s="12">
        <v>44585</v>
      </c>
      <c r="H23" s="12">
        <v>56</v>
      </c>
      <c r="I23" s="5">
        <f t="shared" si="2"/>
        <v>0.12560278120444096</v>
      </c>
      <c r="J23" s="3" t="str">
        <f t="shared" si="3"/>
        <v>56 (0.13)</v>
      </c>
      <c r="K23" s="11" t="s">
        <v>23</v>
      </c>
      <c r="L23" s="3">
        <v>530</v>
      </c>
      <c r="M23" s="3"/>
      <c r="N23" s="8">
        <f t="shared" si="10"/>
        <v>0</v>
      </c>
      <c r="O23" s="3" t="str">
        <f t="shared" si="4"/>
        <v xml:space="preserve"> (0)</v>
      </c>
      <c r="P23" s="3"/>
      <c r="Q23" s="3">
        <v>31162</v>
      </c>
      <c r="R23" s="3">
        <v>46</v>
      </c>
      <c r="S23" s="8">
        <f t="shared" si="5"/>
        <v>0.14761568577113152</v>
      </c>
      <c r="T23" s="3" t="str">
        <f t="shared" si="6"/>
        <v>46 (0.15)</v>
      </c>
      <c r="U23" s="11" t="s">
        <v>24</v>
      </c>
      <c r="V23" s="17">
        <v>6016</v>
      </c>
      <c r="W23" s="17">
        <v>0</v>
      </c>
      <c r="X23" s="8">
        <f t="shared" si="9"/>
        <v>0</v>
      </c>
      <c r="Y23" s="3" t="str">
        <f t="shared" si="7"/>
        <v>0 (0)</v>
      </c>
      <c r="Z23" s="4"/>
      <c r="AA23" s="20">
        <v>6896</v>
      </c>
      <c r="AB23" s="19">
        <v>0</v>
      </c>
      <c r="AC23" s="8">
        <f>AB23*100/AA23</f>
        <v>0</v>
      </c>
      <c r="AD23" s="3" t="str">
        <f t="shared" si="8"/>
        <v>0 (0)</v>
      </c>
      <c r="AE23" s="19">
        <v>3</v>
      </c>
      <c r="AF23" s="19">
        <v>300</v>
      </c>
      <c r="AG23" s="19"/>
      <c r="AH23" s="19"/>
      <c r="AI23" s="19"/>
      <c r="AJ23" s="19"/>
      <c r="AK23" s="1">
        <v>16</v>
      </c>
      <c r="AN23" s="3" t="str">
        <f t="shared" si="11"/>
        <v xml:space="preserve"> (0)</v>
      </c>
    </row>
    <row r="24" spans="1:41" ht="15.75" x14ac:dyDescent="0.25">
      <c r="A24" s="3">
        <v>2021</v>
      </c>
      <c r="B24" s="4">
        <v>28429</v>
      </c>
      <c r="C24" s="4">
        <v>105</v>
      </c>
      <c r="D24" s="5">
        <f t="shared" si="0"/>
        <v>0.36934116571106967</v>
      </c>
      <c r="E24" s="3" t="str">
        <f t="shared" si="1"/>
        <v>105 (0.37)</v>
      </c>
      <c r="F24" s="10"/>
      <c r="G24" s="12">
        <v>193245</v>
      </c>
      <c r="H24" s="12">
        <v>346</v>
      </c>
      <c r="I24" s="5">
        <f t="shared" si="2"/>
        <v>0.17904732334601153</v>
      </c>
      <c r="J24" s="3" t="str">
        <f t="shared" si="3"/>
        <v>346 (0.18)</v>
      </c>
      <c r="K24" s="7" t="s">
        <v>25</v>
      </c>
      <c r="L24" s="3">
        <v>540</v>
      </c>
      <c r="M24" s="3"/>
      <c r="N24" s="8">
        <f t="shared" si="10"/>
        <v>0</v>
      </c>
      <c r="O24" s="3" t="str">
        <f t="shared" si="4"/>
        <v xml:space="preserve"> (0)</v>
      </c>
      <c r="P24" s="3"/>
      <c r="Q24" s="3">
        <v>35924</v>
      </c>
      <c r="R24" s="3">
        <v>41</v>
      </c>
      <c r="S24" s="8">
        <f t="shared" si="5"/>
        <v>0.11412982964035186</v>
      </c>
      <c r="T24" s="3" t="str">
        <f t="shared" si="6"/>
        <v>41 (0.11)</v>
      </c>
      <c r="U24" s="11" t="s">
        <v>26</v>
      </c>
      <c r="V24" s="17">
        <v>52240</v>
      </c>
      <c r="W24" s="17">
        <v>166</v>
      </c>
      <c r="X24" s="8">
        <f t="shared" si="9"/>
        <v>0.31776416539050534</v>
      </c>
      <c r="Y24" s="3" t="str">
        <f t="shared" si="7"/>
        <v>166 (0.32)</v>
      </c>
      <c r="Z24" s="4" t="s">
        <v>9</v>
      </c>
      <c r="AA24" s="19"/>
      <c r="AB24" s="19"/>
      <c r="AC24" s="8"/>
      <c r="AD24" s="3"/>
      <c r="AF24" s="19">
        <v>775</v>
      </c>
      <c r="AG24" s="19"/>
      <c r="AH24" s="8">
        <f>AG24*100/AF24</f>
        <v>0</v>
      </c>
      <c r="AI24" s="3" t="str">
        <f>CONCATENATE(AG24," (",ROUND(AH24,2),")")</f>
        <v xml:space="preserve"> (0)</v>
      </c>
      <c r="AJ24" s="19" t="s">
        <v>15</v>
      </c>
      <c r="AK24" s="1">
        <v>5</v>
      </c>
      <c r="AN24" s="3" t="str">
        <f t="shared" si="11"/>
        <v xml:space="preserve"> (0)</v>
      </c>
    </row>
    <row r="25" spans="1:41" ht="15.75" x14ac:dyDescent="0.25">
      <c r="A25" s="3">
        <v>2022</v>
      </c>
      <c r="B25" s="4">
        <v>62382</v>
      </c>
      <c r="C25" s="4">
        <v>281</v>
      </c>
      <c r="D25" s="5">
        <f t="shared" si="0"/>
        <v>0.45045045045045046</v>
      </c>
      <c r="E25" s="3" t="str">
        <f t="shared" si="1"/>
        <v>281 (0.45)</v>
      </c>
      <c r="F25" s="10" t="s">
        <v>11</v>
      </c>
      <c r="G25" s="12">
        <v>233251</v>
      </c>
      <c r="H25" s="12">
        <v>303</v>
      </c>
      <c r="I25" s="5">
        <f t="shared" si="2"/>
        <v>0.12990298005153247</v>
      </c>
      <c r="J25" s="3" t="str">
        <f t="shared" si="3"/>
        <v>303 (0.13)</v>
      </c>
      <c r="K25" s="7" t="s">
        <v>27</v>
      </c>
      <c r="L25" s="3">
        <v>54784</v>
      </c>
      <c r="M25" s="3">
        <v>88</v>
      </c>
      <c r="N25" s="8">
        <f t="shared" si="10"/>
        <v>0.16063084112149534</v>
      </c>
      <c r="O25" s="3" t="str">
        <f t="shared" si="4"/>
        <v>88 (0.16)</v>
      </c>
      <c r="P25" s="3" t="s">
        <v>10</v>
      </c>
      <c r="Q25" s="3">
        <v>74769</v>
      </c>
      <c r="R25" s="3">
        <v>72</v>
      </c>
      <c r="S25" s="8">
        <f t="shared" si="5"/>
        <v>9.6296593508004652E-2</v>
      </c>
      <c r="T25" s="3" t="str">
        <f t="shared" si="6"/>
        <v>72 (0.1)</v>
      </c>
      <c r="U25" s="11" t="s">
        <v>26</v>
      </c>
      <c r="V25" s="17">
        <v>79007</v>
      </c>
      <c r="W25" s="17">
        <v>51</v>
      </c>
      <c r="X25" s="8">
        <f t="shared" si="9"/>
        <v>6.4551242294986516E-2</v>
      </c>
      <c r="Y25" s="3" t="str">
        <f t="shared" si="7"/>
        <v>51 (0.06)</v>
      </c>
      <c r="Z25" s="4" t="s">
        <v>10</v>
      </c>
      <c r="AA25" s="19">
        <v>1548</v>
      </c>
      <c r="AB25" s="19"/>
      <c r="AC25" s="8">
        <f>AB25*100/AA25</f>
        <v>0</v>
      </c>
      <c r="AD25" s="3" t="str">
        <f>CONCATENATE(AB25," (",ROUND(AC25,2),")")</f>
        <v xml:space="preserve"> (0)</v>
      </c>
      <c r="AE25" s="1">
        <v>3</v>
      </c>
      <c r="AF25" s="19">
        <v>1266</v>
      </c>
      <c r="AG25" s="19"/>
      <c r="AH25" s="8">
        <f>AG25*100/AF25</f>
        <v>0</v>
      </c>
      <c r="AI25" s="3" t="str">
        <f>CONCATENATE(AG25," (",ROUND(AH25,2),")")</f>
        <v xml:space="preserve"> (0)</v>
      </c>
      <c r="AJ25" s="19" t="s">
        <v>28</v>
      </c>
      <c r="AN25" s="3" t="str">
        <f t="shared" si="11"/>
        <v xml:space="preserve"> (0)</v>
      </c>
    </row>
    <row r="26" spans="1:41" ht="15.75" x14ac:dyDescent="0.25">
      <c r="A26" s="3">
        <v>2023</v>
      </c>
      <c r="B26" s="4">
        <v>321179</v>
      </c>
      <c r="C26" s="4">
        <v>1705</v>
      </c>
      <c r="D26" s="5">
        <f t="shared" si="0"/>
        <v>0.53085662512181686</v>
      </c>
      <c r="E26" s="3" t="str">
        <f t="shared" si="1"/>
        <v>1705 (0.53)</v>
      </c>
      <c r="F26" s="10" t="s">
        <v>12</v>
      </c>
      <c r="G26" s="12">
        <v>94198</v>
      </c>
      <c r="H26" s="12">
        <v>91</v>
      </c>
      <c r="I26" s="5">
        <f t="shared" si="2"/>
        <v>9.6605023461219977E-2</v>
      </c>
      <c r="J26" s="3" t="str">
        <f t="shared" si="3"/>
        <v>91 (0.1)</v>
      </c>
      <c r="K26" s="7" t="s">
        <v>27</v>
      </c>
      <c r="L26" s="3">
        <v>51243</v>
      </c>
      <c r="M26" s="3">
        <v>20</v>
      </c>
      <c r="N26" s="8">
        <f t="shared" si="10"/>
        <v>3.9029721132642504E-2</v>
      </c>
      <c r="O26" s="3" t="str">
        <f t="shared" si="4"/>
        <v>20 (0.04)</v>
      </c>
      <c r="P26" s="3" t="s">
        <v>10</v>
      </c>
      <c r="Q26" s="3">
        <v>87029</v>
      </c>
      <c r="R26" s="3">
        <v>38</v>
      </c>
      <c r="S26" s="8">
        <f t="shared" si="5"/>
        <v>4.3663606384078874E-2</v>
      </c>
      <c r="T26" s="3" t="str">
        <f t="shared" si="6"/>
        <v>38 (0.04)</v>
      </c>
      <c r="U26" s="11" t="s">
        <v>26</v>
      </c>
      <c r="V26" s="17">
        <v>12589</v>
      </c>
      <c r="W26" s="17">
        <v>10</v>
      </c>
      <c r="X26" s="8">
        <f t="shared" si="9"/>
        <v>7.943442688061006E-2</v>
      </c>
      <c r="Y26" s="3" t="str">
        <f t="shared" si="7"/>
        <v>10 (0.08)</v>
      </c>
      <c r="Z26" s="4" t="s">
        <v>10</v>
      </c>
      <c r="AA26" s="21">
        <v>3223</v>
      </c>
      <c r="AB26" s="19"/>
      <c r="AC26" s="8">
        <f>AB26*100/AA26</f>
        <v>0</v>
      </c>
      <c r="AD26" s="3" t="str">
        <f>CONCATENATE(AB26," (",ROUND(AC26,2),")")</f>
        <v xml:space="preserve"> (0)</v>
      </c>
      <c r="AF26" s="19">
        <v>1496</v>
      </c>
      <c r="AG26" s="19">
        <v>1</v>
      </c>
      <c r="AH26" s="8">
        <f>AG26*100/AF26</f>
        <v>6.684491978609626E-2</v>
      </c>
      <c r="AI26" s="3" t="str">
        <f>CONCATENATE(AG26," (",ROUND(AH26,2),")")</f>
        <v>1 (0.07)</v>
      </c>
      <c r="AJ26" s="19" t="s">
        <v>28</v>
      </c>
      <c r="AK26" s="1">
        <v>0</v>
      </c>
      <c r="AN26" s="3" t="str">
        <f t="shared" si="11"/>
        <v xml:space="preserve"> (0)</v>
      </c>
    </row>
  </sheetData>
  <mergeCells count="8">
    <mergeCell ref="AK1:AO1"/>
    <mergeCell ref="AA1:AE1"/>
    <mergeCell ref="AF1:AJ1"/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D356-B917-46D4-A2BF-1F30F221A716}">
  <dimension ref="A1:G122"/>
  <sheetViews>
    <sheetView topLeftCell="A105" workbookViewId="0">
      <selection activeCell="F121" sqref="A1:G122"/>
    </sheetView>
  </sheetViews>
  <sheetFormatPr defaultRowHeight="15" x14ac:dyDescent="0.25"/>
  <cols>
    <col min="2" max="2" width="11.140625" bestFit="1" customWidth="1"/>
    <col min="6" max="6" width="14.5703125" customWidth="1"/>
    <col min="7" max="7" width="9.85546875" bestFit="1" customWidth="1"/>
  </cols>
  <sheetData>
    <row r="1" spans="1:7" ht="31.5" x14ac:dyDescent="0.25">
      <c r="A1" s="4" t="s">
        <v>0</v>
      </c>
      <c r="B1" s="4" t="s">
        <v>16</v>
      </c>
      <c r="C1" s="3" t="s">
        <v>4</v>
      </c>
      <c r="D1" s="3" t="s">
        <v>5</v>
      </c>
      <c r="E1" s="3" t="s">
        <v>6</v>
      </c>
      <c r="F1" s="3" t="str">
        <f>CONCATENATE(D1,"(",E1,")")</f>
        <v>Death(CFR (%))</v>
      </c>
      <c r="G1" s="4" t="s">
        <v>13</v>
      </c>
    </row>
    <row r="2" spans="1:7" ht="15.75" x14ac:dyDescent="0.25">
      <c r="A2" s="3">
        <v>2000</v>
      </c>
      <c r="B2" s="16" t="s">
        <v>1</v>
      </c>
      <c r="C2" s="4">
        <v>5551</v>
      </c>
      <c r="D2" s="4">
        <v>93</v>
      </c>
      <c r="E2" s="5">
        <f>D2*100/C2</f>
        <v>1.6753738065213475</v>
      </c>
      <c r="F2" s="3" t="str">
        <f>CONCATENATE(D2," (",ROUND(E2,2),")")</f>
        <v>93 (1.68)</v>
      </c>
      <c r="G2" s="6"/>
    </row>
    <row r="3" spans="1:7" ht="15.75" x14ac:dyDescent="0.25">
      <c r="A3" s="3">
        <v>2001</v>
      </c>
      <c r="B3" s="16" t="s">
        <v>1</v>
      </c>
      <c r="C3" s="4">
        <v>2430</v>
      </c>
      <c r="D3" s="4">
        <v>44</v>
      </c>
      <c r="E3" s="5">
        <f t="shared" ref="E3:E25" si="0">D3*100/C3</f>
        <v>1.8106995884773662</v>
      </c>
      <c r="F3" s="3" t="str">
        <f t="shared" ref="F3:F25" si="1">CONCATENATE(D3," (",ROUND(E3,2),")")</f>
        <v>44 (1.81)</v>
      </c>
      <c r="G3" s="10"/>
    </row>
    <row r="4" spans="1:7" ht="15.75" x14ac:dyDescent="0.25">
      <c r="A4" s="3">
        <v>2002</v>
      </c>
      <c r="B4" s="16" t="s">
        <v>1</v>
      </c>
      <c r="C4" s="4">
        <v>6232</v>
      </c>
      <c r="D4" s="4">
        <v>58</v>
      </c>
      <c r="E4" s="5">
        <f t="shared" si="0"/>
        <v>0.93068035943517335</v>
      </c>
      <c r="F4" s="3" t="str">
        <f t="shared" si="1"/>
        <v>58 (0.93)</v>
      </c>
      <c r="G4" s="10"/>
    </row>
    <row r="5" spans="1:7" ht="15.75" x14ac:dyDescent="0.25">
      <c r="A5" s="3">
        <v>2003</v>
      </c>
      <c r="B5" s="16" t="s">
        <v>1</v>
      </c>
      <c r="C5" s="4">
        <v>486</v>
      </c>
      <c r="D5" s="4">
        <v>10</v>
      </c>
      <c r="E5" s="5">
        <f t="shared" si="0"/>
        <v>2.0576131687242798</v>
      </c>
      <c r="F5" s="3" t="str">
        <f t="shared" si="1"/>
        <v>10 (2.06)</v>
      </c>
      <c r="G5" s="10"/>
    </row>
    <row r="6" spans="1:7" ht="15.75" x14ac:dyDescent="0.25">
      <c r="A6" s="3">
        <v>2004</v>
      </c>
      <c r="B6" s="16" t="s">
        <v>1</v>
      </c>
      <c r="C6" s="4">
        <v>3934</v>
      </c>
      <c r="D6" s="4">
        <v>13</v>
      </c>
      <c r="E6" s="5">
        <f t="shared" si="0"/>
        <v>0.33045246568378239</v>
      </c>
      <c r="F6" s="3" t="str">
        <f t="shared" si="1"/>
        <v>13 (0.33)</v>
      </c>
      <c r="G6" s="10"/>
    </row>
    <row r="7" spans="1:7" ht="15.75" x14ac:dyDescent="0.25">
      <c r="A7" s="3">
        <v>2005</v>
      </c>
      <c r="B7" s="16" t="s">
        <v>1</v>
      </c>
      <c r="C7" s="4">
        <v>1048</v>
      </c>
      <c r="D7" s="4">
        <v>4</v>
      </c>
      <c r="E7" s="5">
        <f t="shared" si="0"/>
        <v>0.38167938931297712</v>
      </c>
      <c r="F7" s="3" t="str">
        <f t="shared" si="1"/>
        <v>4 (0.38)</v>
      </c>
      <c r="G7" s="10"/>
    </row>
    <row r="8" spans="1:7" ht="15.75" x14ac:dyDescent="0.25">
      <c r="A8" s="3">
        <v>2006</v>
      </c>
      <c r="B8" s="16" t="s">
        <v>1</v>
      </c>
      <c r="C8" s="4">
        <v>2200</v>
      </c>
      <c r="D8" s="4">
        <v>11</v>
      </c>
      <c r="E8" s="5">
        <f t="shared" si="0"/>
        <v>0.5</v>
      </c>
      <c r="F8" s="3" t="str">
        <f t="shared" si="1"/>
        <v>11 (0.5)</v>
      </c>
      <c r="G8" s="10"/>
    </row>
    <row r="9" spans="1:7" ht="15.75" x14ac:dyDescent="0.25">
      <c r="A9" s="3">
        <v>2007</v>
      </c>
      <c r="B9" s="16" t="s">
        <v>1</v>
      </c>
      <c r="C9" s="4">
        <v>466</v>
      </c>
      <c r="D9" s="4">
        <v>0</v>
      </c>
      <c r="E9" s="5">
        <f t="shared" si="0"/>
        <v>0</v>
      </c>
      <c r="F9" s="3" t="str">
        <f t="shared" si="1"/>
        <v>0 (0)</v>
      </c>
      <c r="G9" s="10"/>
    </row>
    <row r="10" spans="1:7" ht="15.75" x14ac:dyDescent="0.25">
      <c r="A10" s="3">
        <v>2008</v>
      </c>
      <c r="B10" s="16" t="s">
        <v>1</v>
      </c>
      <c r="C10" s="4">
        <v>1153</v>
      </c>
      <c r="D10" s="4">
        <v>0</v>
      </c>
      <c r="E10" s="5">
        <f t="shared" si="0"/>
        <v>0</v>
      </c>
      <c r="F10" s="3" t="str">
        <f t="shared" si="1"/>
        <v>0 (0)</v>
      </c>
      <c r="G10" s="10"/>
    </row>
    <row r="11" spans="1:7" ht="15.75" x14ac:dyDescent="0.25">
      <c r="A11" s="3">
        <v>2009</v>
      </c>
      <c r="B11" s="16" t="s">
        <v>1</v>
      </c>
      <c r="C11" s="4">
        <v>474</v>
      </c>
      <c r="D11" s="4">
        <v>0</v>
      </c>
      <c r="E11" s="5">
        <f t="shared" si="0"/>
        <v>0</v>
      </c>
      <c r="F11" s="3" t="str">
        <f t="shared" si="1"/>
        <v>0 (0)</v>
      </c>
      <c r="G11" s="10"/>
    </row>
    <row r="12" spans="1:7" ht="15.75" x14ac:dyDescent="0.25">
      <c r="A12" s="3">
        <v>2010</v>
      </c>
      <c r="B12" s="16" t="s">
        <v>1</v>
      </c>
      <c r="C12" s="4">
        <v>409</v>
      </c>
      <c r="D12" s="4">
        <v>0</v>
      </c>
      <c r="E12" s="5">
        <f t="shared" si="0"/>
        <v>0</v>
      </c>
      <c r="F12" s="3" t="str">
        <f t="shared" si="1"/>
        <v>0 (0)</v>
      </c>
      <c r="G12" s="10"/>
    </row>
    <row r="13" spans="1:7" ht="15.75" x14ac:dyDescent="0.25">
      <c r="A13" s="3">
        <v>2011</v>
      </c>
      <c r="B13" s="16" t="s">
        <v>1</v>
      </c>
      <c r="C13" s="4">
        <v>1359</v>
      </c>
      <c r="D13" s="4">
        <v>6</v>
      </c>
      <c r="E13" s="5">
        <f t="shared" si="0"/>
        <v>0.44150110375275936</v>
      </c>
      <c r="F13" s="3" t="str">
        <f t="shared" si="1"/>
        <v>6 (0.44)</v>
      </c>
      <c r="G13" s="10"/>
    </row>
    <row r="14" spans="1:7" ht="15.75" x14ac:dyDescent="0.25">
      <c r="A14" s="3">
        <v>2012</v>
      </c>
      <c r="B14" s="16" t="s">
        <v>1</v>
      </c>
      <c r="C14" s="4">
        <v>671</v>
      </c>
      <c r="D14" s="4">
        <v>1</v>
      </c>
      <c r="E14" s="5">
        <f t="shared" si="0"/>
        <v>0.14903129657228018</v>
      </c>
      <c r="F14" s="3" t="str">
        <f t="shared" si="1"/>
        <v>1 (0.15)</v>
      </c>
      <c r="G14" s="10"/>
    </row>
    <row r="15" spans="1:7" ht="15.75" x14ac:dyDescent="0.25">
      <c r="A15" s="3">
        <v>2013</v>
      </c>
      <c r="B15" s="16" t="s">
        <v>1</v>
      </c>
      <c r="C15" s="4">
        <v>1749</v>
      </c>
      <c r="D15" s="4">
        <v>2</v>
      </c>
      <c r="E15" s="5">
        <f t="shared" si="0"/>
        <v>0.11435105774728416</v>
      </c>
      <c r="F15" s="3" t="str">
        <f t="shared" si="1"/>
        <v>2 (0.11)</v>
      </c>
      <c r="G15" s="10" t="s">
        <v>9</v>
      </c>
    </row>
    <row r="16" spans="1:7" ht="15.75" x14ac:dyDescent="0.25">
      <c r="A16" s="3">
        <v>2014</v>
      </c>
      <c r="B16" s="16" t="s">
        <v>1</v>
      </c>
      <c r="C16" s="4">
        <v>375</v>
      </c>
      <c r="D16" s="4">
        <v>0</v>
      </c>
      <c r="E16" s="5">
        <f t="shared" si="0"/>
        <v>0</v>
      </c>
      <c r="F16" s="3" t="str">
        <f t="shared" si="1"/>
        <v>0 (0)</v>
      </c>
      <c r="G16" s="10" t="s">
        <v>9</v>
      </c>
    </row>
    <row r="17" spans="1:7" ht="15.75" x14ac:dyDescent="0.25">
      <c r="A17" s="3">
        <v>2015</v>
      </c>
      <c r="B17" s="16" t="s">
        <v>1</v>
      </c>
      <c r="C17" s="4">
        <v>3162</v>
      </c>
      <c r="D17" s="4">
        <v>6</v>
      </c>
      <c r="E17" s="5">
        <f t="shared" si="0"/>
        <v>0.18975332068311196</v>
      </c>
      <c r="F17" s="3" t="str">
        <f t="shared" si="1"/>
        <v>6 (0.19)</v>
      </c>
      <c r="G17" s="10" t="s">
        <v>9</v>
      </c>
    </row>
    <row r="18" spans="1:7" ht="15.75" x14ac:dyDescent="0.25">
      <c r="A18" s="3">
        <v>2016</v>
      </c>
      <c r="B18" s="16" t="s">
        <v>1</v>
      </c>
      <c r="C18" s="4">
        <v>6060</v>
      </c>
      <c r="D18" s="4">
        <v>14</v>
      </c>
      <c r="E18" s="5">
        <f t="shared" si="0"/>
        <v>0.23102310231023102</v>
      </c>
      <c r="F18" s="3" t="str">
        <f t="shared" si="1"/>
        <v>14 (0.23)</v>
      </c>
      <c r="G18" s="10" t="s">
        <v>9</v>
      </c>
    </row>
    <row r="19" spans="1:7" ht="15.75" x14ac:dyDescent="0.25">
      <c r="A19" s="3">
        <v>2017</v>
      </c>
      <c r="B19" s="16" t="s">
        <v>1</v>
      </c>
      <c r="C19" s="4">
        <v>2769</v>
      </c>
      <c r="D19" s="4">
        <v>8</v>
      </c>
      <c r="E19" s="5">
        <f t="shared" si="0"/>
        <v>0.28891296496930302</v>
      </c>
      <c r="F19" s="3" t="str">
        <f t="shared" si="1"/>
        <v>8 (0.29)</v>
      </c>
      <c r="G19" s="10" t="s">
        <v>9</v>
      </c>
    </row>
    <row r="20" spans="1:7" ht="15.75" x14ac:dyDescent="0.25">
      <c r="A20" s="3">
        <v>2018</v>
      </c>
      <c r="B20" s="16" t="s">
        <v>1</v>
      </c>
      <c r="C20" s="4">
        <v>10148</v>
      </c>
      <c r="D20" s="4">
        <v>26</v>
      </c>
      <c r="E20" s="5">
        <f t="shared" si="0"/>
        <v>0.25620811982656683</v>
      </c>
      <c r="F20" s="3" t="str">
        <f t="shared" si="1"/>
        <v>26 (0.26)</v>
      </c>
      <c r="G20" s="10" t="s">
        <v>10</v>
      </c>
    </row>
    <row r="21" spans="1:7" ht="15.75" x14ac:dyDescent="0.25">
      <c r="A21" s="3">
        <v>2019</v>
      </c>
      <c r="B21" s="16" t="s">
        <v>1</v>
      </c>
      <c r="C21" s="4">
        <v>101354</v>
      </c>
      <c r="D21" s="4">
        <v>164</v>
      </c>
      <c r="E21" s="5">
        <f t="shared" si="0"/>
        <v>0.16180910472206325</v>
      </c>
      <c r="F21" s="3" t="str">
        <f t="shared" si="1"/>
        <v>164 (0.16)</v>
      </c>
      <c r="G21" s="10" t="s">
        <v>10</v>
      </c>
    </row>
    <row r="22" spans="1:7" ht="15.75" x14ac:dyDescent="0.25">
      <c r="A22" s="3">
        <v>2020</v>
      </c>
      <c r="B22" s="16" t="s">
        <v>1</v>
      </c>
      <c r="C22" s="4">
        <v>1405</v>
      </c>
      <c r="D22" s="4">
        <v>3</v>
      </c>
      <c r="E22" s="5">
        <f t="shared" si="0"/>
        <v>0.21352313167259787</v>
      </c>
      <c r="F22" s="3" t="str">
        <f t="shared" si="1"/>
        <v>3 (0.21)</v>
      </c>
      <c r="G22" s="10"/>
    </row>
    <row r="23" spans="1:7" ht="15.75" x14ac:dyDescent="0.25">
      <c r="A23" s="3">
        <v>2021</v>
      </c>
      <c r="B23" s="16" t="s">
        <v>1</v>
      </c>
      <c r="C23" s="4">
        <v>28429</v>
      </c>
      <c r="D23" s="4">
        <v>105</v>
      </c>
      <c r="E23" s="5">
        <f t="shared" si="0"/>
        <v>0.36934116571106967</v>
      </c>
      <c r="F23" s="3" t="str">
        <f t="shared" si="1"/>
        <v>105 (0.37)</v>
      </c>
      <c r="G23" s="10"/>
    </row>
    <row r="24" spans="1:7" ht="15.75" x14ac:dyDescent="0.25">
      <c r="A24" s="3">
        <v>2022</v>
      </c>
      <c r="B24" s="16" t="s">
        <v>1</v>
      </c>
      <c r="C24" s="4">
        <v>62382</v>
      </c>
      <c r="D24" s="4">
        <v>281</v>
      </c>
      <c r="E24" s="5">
        <f t="shared" si="0"/>
        <v>0.45045045045045046</v>
      </c>
      <c r="F24" s="3" t="str">
        <f t="shared" si="1"/>
        <v>281 (0.45)</v>
      </c>
      <c r="G24" s="10" t="s">
        <v>11</v>
      </c>
    </row>
    <row r="25" spans="1:7" ht="15.75" x14ac:dyDescent="0.25">
      <c r="A25" s="3">
        <v>2023</v>
      </c>
      <c r="B25" s="16" t="s">
        <v>1</v>
      </c>
      <c r="C25" s="4">
        <v>321179</v>
      </c>
      <c r="D25" s="4">
        <v>1705</v>
      </c>
      <c r="E25" s="5">
        <f t="shared" si="0"/>
        <v>0.53085662512181686</v>
      </c>
      <c r="F25" s="3" t="str">
        <f t="shared" si="1"/>
        <v>1705 (0.53)</v>
      </c>
      <c r="G25" s="10" t="s">
        <v>12</v>
      </c>
    </row>
    <row r="26" spans="1:7" ht="15.75" x14ac:dyDescent="0.25">
      <c r="A26" s="3">
        <v>2000</v>
      </c>
      <c r="B26" s="16" t="s">
        <v>2</v>
      </c>
      <c r="C26" s="3">
        <v>1000</v>
      </c>
      <c r="D26" s="3">
        <v>10</v>
      </c>
      <c r="E26" s="5">
        <f>D26*100/C26</f>
        <v>1</v>
      </c>
      <c r="F26" s="3" t="str">
        <f>CONCATENATE(D26," (",ROUND(E26,2),")")</f>
        <v>10 (1)</v>
      </c>
      <c r="G26" s="7" t="s">
        <v>18</v>
      </c>
    </row>
    <row r="27" spans="1:7" ht="15.75" x14ac:dyDescent="0.25">
      <c r="A27" s="3">
        <v>2001</v>
      </c>
      <c r="B27" s="16" t="s">
        <v>2</v>
      </c>
      <c r="C27" s="3">
        <v>3306</v>
      </c>
      <c r="D27" s="3">
        <v>53</v>
      </c>
      <c r="E27" s="5">
        <f t="shared" ref="E27:E49" si="2">D27*100/C27</f>
        <v>1.6031457955232911</v>
      </c>
      <c r="F27" s="3" t="str">
        <f t="shared" ref="F27:F49" si="3">CONCATENATE(D27," (",ROUND(E27,2),")")</f>
        <v>53 (1.6)</v>
      </c>
      <c r="G27" s="7" t="s">
        <v>18</v>
      </c>
    </row>
    <row r="28" spans="1:7" ht="15.75" x14ac:dyDescent="0.25">
      <c r="A28" s="3">
        <v>2002</v>
      </c>
      <c r="B28" s="16" t="s">
        <v>2</v>
      </c>
      <c r="C28" s="3">
        <v>1926</v>
      </c>
      <c r="D28" s="3">
        <v>33</v>
      </c>
      <c r="E28" s="5">
        <f t="shared" si="2"/>
        <v>1.7133956386292835</v>
      </c>
      <c r="F28" s="3" t="str">
        <f t="shared" si="3"/>
        <v>33 (1.71)</v>
      </c>
      <c r="G28" s="7" t="s">
        <v>18</v>
      </c>
    </row>
    <row r="29" spans="1:7" ht="15.75" x14ac:dyDescent="0.25">
      <c r="A29" s="3">
        <v>2003</v>
      </c>
      <c r="B29" s="16" t="s">
        <v>2</v>
      </c>
      <c r="C29" s="3">
        <v>12754</v>
      </c>
      <c r="D29" s="3">
        <v>215</v>
      </c>
      <c r="E29" s="5">
        <f t="shared" si="2"/>
        <v>1.6857456484240239</v>
      </c>
      <c r="F29" s="3" t="str">
        <f t="shared" si="3"/>
        <v>215 (1.69)</v>
      </c>
      <c r="G29" s="7" t="s">
        <v>18</v>
      </c>
    </row>
    <row r="30" spans="1:7" ht="15.75" x14ac:dyDescent="0.25">
      <c r="A30" s="3">
        <v>2004</v>
      </c>
      <c r="B30" s="16" t="s">
        <v>2</v>
      </c>
      <c r="C30" s="3">
        <v>4153</v>
      </c>
      <c r="D30" s="3">
        <v>45</v>
      </c>
      <c r="E30" s="5">
        <f t="shared" si="2"/>
        <v>1.0835540573079701</v>
      </c>
      <c r="F30" s="3" t="str">
        <f t="shared" si="3"/>
        <v>45 (1.08)</v>
      </c>
      <c r="G30" s="7" t="s">
        <v>18</v>
      </c>
    </row>
    <row r="31" spans="1:7" ht="15.75" x14ac:dyDescent="0.25">
      <c r="A31" s="3">
        <v>2005</v>
      </c>
      <c r="B31" s="16" t="s">
        <v>2</v>
      </c>
      <c r="C31" s="3">
        <v>11985</v>
      </c>
      <c r="D31" s="3">
        <v>157</v>
      </c>
      <c r="E31" s="5">
        <f t="shared" si="2"/>
        <v>1.3099707968293701</v>
      </c>
      <c r="F31" s="3" t="str">
        <f t="shared" si="3"/>
        <v>157 (1.31)</v>
      </c>
      <c r="G31" s="7" t="s">
        <v>18</v>
      </c>
    </row>
    <row r="32" spans="1:7" ht="15.75" x14ac:dyDescent="0.25">
      <c r="A32" s="3">
        <v>2006</v>
      </c>
      <c r="B32" s="16" t="s">
        <v>2</v>
      </c>
      <c r="C32" s="3">
        <v>12317</v>
      </c>
      <c r="D32" s="3">
        <v>184</v>
      </c>
      <c r="E32" s="5">
        <f t="shared" si="2"/>
        <v>1.4938702606154095</v>
      </c>
      <c r="F32" s="3" t="str">
        <f t="shared" si="3"/>
        <v>184 (1.49)</v>
      </c>
      <c r="G32" s="7" t="s">
        <v>18</v>
      </c>
    </row>
    <row r="33" spans="1:7" ht="15.75" x14ac:dyDescent="0.25">
      <c r="A33" s="3">
        <v>2007</v>
      </c>
      <c r="B33" s="16" t="s">
        <v>2</v>
      </c>
      <c r="C33" s="3">
        <v>5534</v>
      </c>
      <c r="D33" s="3">
        <v>61</v>
      </c>
      <c r="E33" s="5">
        <f t="shared" si="2"/>
        <v>1.1022768341163716</v>
      </c>
      <c r="F33" s="3" t="str">
        <f t="shared" si="3"/>
        <v>61 (1.1)</v>
      </c>
      <c r="G33" s="7" t="s">
        <v>18</v>
      </c>
    </row>
    <row r="34" spans="1:7" ht="15.75" x14ac:dyDescent="0.25">
      <c r="A34" s="3">
        <v>2008</v>
      </c>
      <c r="B34" s="16" t="s">
        <v>2</v>
      </c>
      <c r="C34" s="3">
        <v>12419</v>
      </c>
      <c r="D34" s="3">
        <v>93</v>
      </c>
      <c r="E34" s="5">
        <f t="shared" si="2"/>
        <v>0.7488525646187294</v>
      </c>
      <c r="F34" s="3" t="str">
        <f t="shared" si="3"/>
        <v>93 (0.75)</v>
      </c>
      <c r="G34" s="7" t="s">
        <v>18</v>
      </c>
    </row>
    <row r="35" spans="1:7" ht="15.75" x14ac:dyDescent="0.25">
      <c r="A35" s="3">
        <v>2009</v>
      </c>
      <c r="B35" s="16" t="s">
        <v>2</v>
      </c>
      <c r="C35" s="3">
        <v>15535</v>
      </c>
      <c r="D35" s="3">
        <v>96</v>
      </c>
      <c r="E35" s="5">
        <f t="shared" si="2"/>
        <v>0.61795944641132927</v>
      </c>
      <c r="F35" s="3" t="str">
        <f t="shared" si="3"/>
        <v>96 (0.62)</v>
      </c>
      <c r="G35" s="7" t="s">
        <v>18</v>
      </c>
    </row>
    <row r="36" spans="1:7" ht="15.75" x14ac:dyDescent="0.25">
      <c r="A36" s="3">
        <v>2010</v>
      </c>
      <c r="B36" s="16" t="s">
        <v>2</v>
      </c>
      <c r="C36" s="3">
        <v>28292</v>
      </c>
      <c r="D36" s="3">
        <v>110</v>
      </c>
      <c r="E36" s="5">
        <f t="shared" si="2"/>
        <v>0.38880248833592534</v>
      </c>
      <c r="F36" s="3" t="str">
        <f t="shared" si="3"/>
        <v>110 (0.39)</v>
      </c>
      <c r="G36" s="7" t="s">
        <v>18</v>
      </c>
    </row>
    <row r="37" spans="1:7" ht="15.75" x14ac:dyDescent="0.25">
      <c r="A37" s="3">
        <v>2011</v>
      </c>
      <c r="B37" s="16" t="s">
        <v>2</v>
      </c>
      <c r="C37" s="3">
        <v>18869</v>
      </c>
      <c r="D37" s="3">
        <v>169</v>
      </c>
      <c r="E37" s="5">
        <f t="shared" si="2"/>
        <v>0.89564894800996342</v>
      </c>
      <c r="F37" s="3" t="str">
        <f t="shared" si="3"/>
        <v>169 (0.9)</v>
      </c>
      <c r="G37" s="7" t="s">
        <v>18</v>
      </c>
    </row>
    <row r="38" spans="1:7" ht="15.75" x14ac:dyDescent="0.25">
      <c r="A38" s="3">
        <v>2012</v>
      </c>
      <c r="B38" s="16" t="s">
        <v>2</v>
      </c>
      <c r="C38" s="3">
        <v>50222</v>
      </c>
      <c r="D38" s="3">
        <v>242</v>
      </c>
      <c r="E38" s="5">
        <f t="shared" si="2"/>
        <v>0.4818605392059257</v>
      </c>
      <c r="F38" s="3" t="str">
        <f t="shared" si="3"/>
        <v>242 (0.48)</v>
      </c>
      <c r="G38" s="7" t="s">
        <v>18</v>
      </c>
    </row>
    <row r="39" spans="1:7" ht="15.75" x14ac:dyDescent="0.25">
      <c r="A39" s="3">
        <v>2013</v>
      </c>
      <c r="B39" s="16" t="s">
        <v>2</v>
      </c>
      <c r="C39" s="3">
        <v>75808</v>
      </c>
      <c r="D39" s="3">
        <v>193</v>
      </c>
      <c r="E39" s="5">
        <f t="shared" si="2"/>
        <v>0.25459054453355845</v>
      </c>
      <c r="F39" s="3" t="str">
        <f t="shared" si="3"/>
        <v>193 (0.25)</v>
      </c>
      <c r="G39" s="7" t="s">
        <v>19</v>
      </c>
    </row>
    <row r="40" spans="1:7" ht="15.75" x14ac:dyDescent="0.25">
      <c r="A40" s="3">
        <v>2014</v>
      </c>
      <c r="B40" s="16" t="s">
        <v>2</v>
      </c>
      <c r="C40" s="3">
        <v>40571</v>
      </c>
      <c r="D40" s="3">
        <v>137</v>
      </c>
      <c r="E40" s="5">
        <f t="shared" si="2"/>
        <v>0.33767962337630325</v>
      </c>
      <c r="F40" s="3" t="str">
        <f t="shared" si="3"/>
        <v>137 (0.34)</v>
      </c>
      <c r="G40" s="7" t="s">
        <v>19</v>
      </c>
    </row>
    <row r="41" spans="1:7" ht="15.75" x14ac:dyDescent="0.25">
      <c r="A41" s="3">
        <v>2015</v>
      </c>
      <c r="B41" s="16" t="s">
        <v>2</v>
      </c>
      <c r="C41" s="3">
        <v>99913</v>
      </c>
      <c r="D41" s="3">
        <v>220</v>
      </c>
      <c r="E41" s="5">
        <f t="shared" si="2"/>
        <v>0.2201915666629968</v>
      </c>
      <c r="F41" s="3" t="str">
        <f t="shared" si="3"/>
        <v>220 (0.22)</v>
      </c>
      <c r="G41" s="7" t="s">
        <v>19</v>
      </c>
    </row>
    <row r="42" spans="1:7" ht="15.75" x14ac:dyDescent="0.25">
      <c r="A42" s="3">
        <v>2016</v>
      </c>
      <c r="B42" s="16" t="s">
        <v>2</v>
      </c>
      <c r="C42" s="3">
        <v>129166</v>
      </c>
      <c r="D42" s="3">
        <v>245</v>
      </c>
      <c r="E42" s="5">
        <f t="shared" si="2"/>
        <v>0.18967839834012046</v>
      </c>
      <c r="F42" s="3" t="str">
        <f t="shared" si="3"/>
        <v>245 (0.19)</v>
      </c>
      <c r="G42" s="7" t="s">
        <v>19</v>
      </c>
    </row>
    <row r="43" spans="1:7" ht="15.75" x14ac:dyDescent="0.25">
      <c r="A43" s="3">
        <v>2017</v>
      </c>
      <c r="B43" s="16" t="s">
        <v>2</v>
      </c>
      <c r="C43" s="3">
        <v>188401</v>
      </c>
      <c r="D43" s="3">
        <v>325</v>
      </c>
      <c r="E43" s="5">
        <f t="shared" si="2"/>
        <v>0.17250439222721747</v>
      </c>
      <c r="F43" s="3" t="str">
        <f t="shared" si="3"/>
        <v>325 (0.17)</v>
      </c>
      <c r="G43" s="7" t="s">
        <v>19</v>
      </c>
    </row>
    <row r="44" spans="1:7" ht="15.75" x14ac:dyDescent="0.25">
      <c r="A44" s="3">
        <v>2018</v>
      </c>
      <c r="B44" s="16" t="s">
        <v>2</v>
      </c>
      <c r="C44" s="12">
        <v>101192</v>
      </c>
      <c r="D44" s="12">
        <v>172</v>
      </c>
      <c r="E44" s="5">
        <f t="shared" si="2"/>
        <v>0.16997391098110523</v>
      </c>
      <c r="F44" s="3" t="str">
        <f t="shared" si="3"/>
        <v>172 (0.17)</v>
      </c>
      <c r="G44" s="7" t="s">
        <v>19</v>
      </c>
    </row>
    <row r="45" spans="1:7" ht="15.75" x14ac:dyDescent="0.25">
      <c r="A45" s="3">
        <v>2019</v>
      </c>
      <c r="B45" s="16" t="s">
        <v>2</v>
      </c>
      <c r="C45" s="12">
        <v>157315</v>
      </c>
      <c r="D45" s="12">
        <v>166</v>
      </c>
      <c r="E45" s="5">
        <f t="shared" si="2"/>
        <v>0.10552077042875758</v>
      </c>
      <c r="F45" s="3" t="str">
        <f t="shared" si="3"/>
        <v>166 (0.11)</v>
      </c>
      <c r="G45" s="11" t="s">
        <v>21</v>
      </c>
    </row>
    <row r="46" spans="1:7" ht="15.75" x14ac:dyDescent="0.25">
      <c r="A46" s="3">
        <v>2020</v>
      </c>
      <c r="B46" s="16" t="s">
        <v>2</v>
      </c>
      <c r="C46" s="12">
        <v>44585</v>
      </c>
      <c r="D46" s="12">
        <v>56</v>
      </c>
      <c r="E46" s="5">
        <f t="shared" si="2"/>
        <v>0.12560278120444096</v>
      </c>
      <c r="F46" s="3" t="str">
        <f t="shared" si="3"/>
        <v>56 (0.13)</v>
      </c>
      <c r="G46" s="11" t="s">
        <v>23</v>
      </c>
    </row>
    <row r="47" spans="1:7" ht="15.75" x14ac:dyDescent="0.25">
      <c r="A47" s="3">
        <v>2021</v>
      </c>
      <c r="B47" s="16" t="s">
        <v>2</v>
      </c>
      <c r="C47" s="12">
        <v>193245</v>
      </c>
      <c r="D47" s="12">
        <v>346</v>
      </c>
      <c r="E47" s="5">
        <f t="shared" si="2"/>
        <v>0.17904732334601153</v>
      </c>
      <c r="F47" s="3" t="str">
        <f t="shared" si="3"/>
        <v>346 (0.18)</v>
      </c>
      <c r="G47" s="7" t="s">
        <v>25</v>
      </c>
    </row>
    <row r="48" spans="1:7" ht="15.75" x14ac:dyDescent="0.25">
      <c r="A48" s="3">
        <v>2022</v>
      </c>
      <c r="B48" s="16" t="s">
        <v>2</v>
      </c>
      <c r="C48" s="12">
        <v>233251</v>
      </c>
      <c r="D48" s="12">
        <v>303</v>
      </c>
      <c r="E48" s="5">
        <f t="shared" si="2"/>
        <v>0.12990298005153247</v>
      </c>
      <c r="F48" s="3" t="str">
        <f t="shared" si="3"/>
        <v>303 (0.13)</v>
      </c>
      <c r="G48" s="7" t="s">
        <v>27</v>
      </c>
    </row>
    <row r="49" spans="1:7" ht="15.75" x14ac:dyDescent="0.25">
      <c r="A49" s="3">
        <v>2023</v>
      </c>
      <c r="B49" s="16" t="s">
        <v>2</v>
      </c>
      <c r="C49" s="12">
        <v>94198</v>
      </c>
      <c r="D49" s="12">
        <v>91</v>
      </c>
      <c r="E49" s="5">
        <f t="shared" si="2"/>
        <v>9.6605023461219977E-2</v>
      </c>
      <c r="F49" s="3" t="str">
        <f t="shared" si="3"/>
        <v>91 (0.1)</v>
      </c>
      <c r="G49" s="7" t="s">
        <v>27</v>
      </c>
    </row>
    <row r="50" spans="1:7" ht="15.75" x14ac:dyDescent="0.25">
      <c r="A50" s="3">
        <v>2000</v>
      </c>
      <c r="B50" s="16" t="s">
        <v>3</v>
      </c>
      <c r="C50" s="3"/>
      <c r="D50" s="3"/>
      <c r="E50" s="8"/>
      <c r="F50" s="3" t="str">
        <f>CONCATENATE(D50," (",ROUND(E50,2),")")</f>
        <v xml:space="preserve"> (0)</v>
      </c>
      <c r="G50" s="3"/>
    </row>
    <row r="51" spans="1:7" ht="15.75" x14ac:dyDescent="0.25">
      <c r="A51" s="3">
        <v>2001</v>
      </c>
      <c r="B51" s="16" t="s">
        <v>3</v>
      </c>
      <c r="C51" s="3"/>
      <c r="D51" s="3"/>
      <c r="E51" s="8"/>
      <c r="F51" s="3" t="str">
        <f t="shared" ref="F51:F73" si="4">CONCATENATE(D51," (",ROUND(E51,2),")")</f>
        <v xml:space="preserve"> (0)</v>
      </c>
      <c r="G51" s="3"/>
    </row>
    <row r="52" spans="1:7" ht="15.75" x14ac:dyDescent="0.25">
      <c r="A52" s="3">
        <v>2002</v>
      </c>
      <c r="B52" s="16" t="s">
        <v>3</v>
      </c>
      <c r="C52" s="3"/>
      <c r="D52" s="3"/>
      <c r="E52" s="8"/>
      <c r="F52" s="3" t="str">
        <f t="shared" si="4"/>
        <v xml:space="preserve"> (0)</v>
      </c>
      <c r="G52" s="3"/>
    </row>
    <row r="53" spans="1:7" ht="15.75" x14ac:dyDescent="0.25">
      <c r="A53" s="3">
        <v>2003</v>
      </c>
      <c r="B53" s="16" t="s">
        <v>3</v>
      </c>
      <c r="C53" s="3"/>
      <c r="D53" s="3"/>
      <c r="E53" s="8"/>
      <c r="F53" s="3" t="str">
        <f t="shared" si="4"/>
        <v xml:space="preserve"> (0)</v>
      </c>
      <c r="G53" s="3"/>
    </row>
    <row r="54" spans="1:7" ht="15.75" x14ac:dyDescent="0.25">
      <c r="A54" s="3">
        <v>2004</v>
      </c>
      <c r="B54" s="16" t="s">
        <v>3</v>
      </c>
      <c r="C54" s="3">
        <v>1</v>
      </c>
      <c r="D54" s="3"/>
      <c r="E54" s="8">
        <f t="shared" ref="E54:E73" si="5">D54*100/C54</f>
        <v>0</v>
      </c>
      <c r="F54" s="3" t="str">
        <f t="shared" si="4"/>
        <v xml:space="preserve"> (0)</v>
      </c>
      <c r="G54" s="3"/>
    </row>
    <row r="55" spans="1:7" ht="15.75" x14ac:dyDescent="0.25">
      <c r="A55" s="3">
        <v>2005</v>
      </c>
      <c r="B55" s="16" t="s">
        <v>3</v>
      </c>
      <c r="C55" s="3">
        <v>0</v>
      </c>
      <c r="D55" s="3"/>
      <c r="E55" s="8"/>
      <c r="F55" s="3" t="str">
        <f t="shared" si="4"/>
        <v xml:space="preserve"> (0)</v>
      </c>
      <c r="G55" s="3"/>
    </row>
    <row r="56" spans="1:7" ht="15.75" x14ac:dyDescent="0.25">
      <c r="A56" s="3">
        <v>2006</v>
      </c>
      <c r="B56" s="16" t="s">
        <v>3</v>
      </c>
      <c r="C56" s="3">
        <v>32</v>
      </c>
      <c r="D56" s="3"/>
      <c r="E56" s="8">
        <f t="shared" si="5"/>
        <v>0</v>
      </c>
      <c r="F56" s="3" t="str">
        <f t="shared" si="4"/>
        <v xml:space="preserve"> (0)</v>
      </c>
      <c r="G56" s="3"/>
    </row>
    <row r="57" spans="1:7" ht="15.75" x14ac:dyDescent="0.25">
      <c r="A57" s="3">
        <v>2007</v>
      </c>
      <c r="B57" s="16" t="s">
        <v>3</v>
      </c>
      <c r="C57" s="3">
        <v>27</v>
      </c>
      <c r="D57" s="3"/>
      <c r="E57" s="8">
        <f t="shared" si="5"/>
        <v>0</v>
      </c>
      <c r="F57" s="3" t="str">
        <f t="shared" si="4"/>
        <v xml:space="preserve"> (0)</v>
      </c>
      <c r="G57" s="3"/>
    </row>
    <row r="58" spans="1:7" ht="15.75" x14ac:dyDescent="0.25">
      <c r="A58" s="3">
        <v>2008</v>
      </c>
      <c r="B58" s="16" t="s">
        <v>3</v>
      </c>
      <c r="C58" s="3">
        <v>10</v>
      </c>
      <c r="D58" s="3"/>
      <c r="E58" s="8">
        <f t="shared" si="5"/>
        <v>0</v>
      </c>
      <c r="F58" s="3" t="str">
        <f t="shared" si="4"/>
        <v xml:space="preserve"> (0)</v>
      </c>
      <c r="G58" s="3"/>
    </row>
    <row r="59" spans="1:7" ht="15.75" x14ac:dyDescent="0.25">
      <c r="A59" s="3">
        <v>2009</v>
      </c>
      <c r="B59" s="16" t="s">
        <v>3</v>
      </c>
      <c r="C59" s="3">
        <v>30</v>
      </c>
      <c r="D59" s="3"/>
      <c r="E59" s="8">
        <f t="shared" si="5"/>
        <v>0</v>
      </c>
      <c r="F59" s="3" t="str">
        <f t="shared" si="4"/>
        <v xml:space="preserve"> (0)</v>
      </c>
      <c r="G59" s="3"/>
    </row>
    <row r="60" spans="1:7" ht="15.75" x14ac:dyDescent="0.25">
      <c r="A60" s="3">
        <v>2010</v>
      </c>
      <c r="B60" s="16" t="s">
        <v>3</v>
      </c>
      <c r="C60" s="3">
        <v>917</v>
      </c>
      <c r="D60" s="3">
        <v>5</v>
      </c>
      <c r="E60" s="8">
        <f t="shared" si="5"/>
        <v>0.54525627044711011</v>
      </c>
      <c r="F60" s="3" t="str">
        <f t="shared" si="4"/>
        <v>5 (0.55)</v>
      </c>
      <c r="G60" s="3"/>
    </row>
    <row r="61" spans="1:7" ht="15.75" x14ac:dyDescent="0.25">
      <c r="A61" s="3">
        <v>2011</v>
      </c>
      <c r="B61" s="16" t="s">
        <v>3</v>
      </c>
      <c r="C61" s="3">
        <v>79</v>
      </c>
      <c r="D61" s="3"/>
      <c r="E61" s="8">
        <f t="shared" si="5"/>
        <v>0</v>
      </c>
      <c r="F61" s="3" t="str">
        <f t="shared" si="4"/>
        <v xml:space="preserve"> (0)</v>
      </c>
      <c r="G61" s="3"/>
    </row>
    <row r="62" spans="1:7" ht="15.75" x14ac:dyDescent="0.25">
      <c r="A62" s="3">
        <v>2012</v>
      </c>
      <c r="B62" s="16" t="s">
        <v>3</v>
      </c>
      <c r="C62" s="3">
        <v>183</v>
      </c>
      <c r="D62" s="3"/>
      <c r="E62" s="8">
        <f t="shared" si="5"/>
        <v>0</v>
      </c>
      <c r="F62" s="3" t="str">
        <f t="shared" si="4"/>
        <v xml:space="preserve"> (0)</v>
      </c>
      <c r="G62" s="3"/>
    </row>
    <row r="63" spans="1:7" ht="15.75" x14ac:dyDescent="0.25">
      <c r="A63" s="3">
        <v>2013</v>
      </c>
      <c r="B63" s="16" t="s">
        <v>3</v>
      </c>
      <c r="C63" s="3">
        <v>686</v>
      </c>
      <c r="D63" s="3"/>
      <c r="E63" s="8">
        <f t="shared" si="5"/>
        <v>0</v>
      </c>
      <c r="F63" s="3" t="str">
        <f t="shared" si="4"/>
        <v xml:space="preserve"> (0)</v>
      </c>
      <c r="G63" s="3"/>
    </row>
    <row r="64" spans="1:7" ht="15.75" x14ac:dyDescent="0.25">
      <c r="A64" s="3">
        <v>2014</v>
      </c>
      <c r="B64" s="16" t="s">
        <v>3</v>
      </c>
      <c r="C64" s="3">
        <v>356</v>
      </c>
      <c r="D64" s="3"/>
      <c r="E64" s="8">
        <f t="shared" si="5"/>
        <v>0</v>
      </c>
      <c r="F64" s="3" t="str">
        <f t="shared" si="4"/>
        <v xml:space="preserve"> (0)</v>
      </c>
      <c r="G64" s="3"/>
    </row>
    <row r="65" spans="1:7" ht="15.75" x14ac:dyDescent="0.25">
      <c r="A65" s="3">
        <v>2015</v>
      </c>
      <c r="B65" s="16" t="s">
        <v>3</v>
      </c>
      <c r="C65" s="3">
        <v>135</v>
      </c>
      <c r="D65" s="3">
        <v>1</v>
      </c>
      <c r="E65" s="8">
        <f t="shared" si="5"/>
        <v>0.7407407407407407</v>
      </c>
      <c r="F65" s="3" t="str">
        <f t="shared" si="4"/>
        <v>1 (0.74)</v>
      </c>
      <c r="G65" s="3"/>
    </row>
    <row r="66" spans="1:7" ht="15.75" x14ac:dyDescent="0.25">
      <c r="A66" s="3">
        <v>2016</v>
      </c>
      <c r="B66" s="16" t="s">
        <v>3</v>
      </c>
      <c r="C66" s="3">
        <v>1527</v>
      </c>
      <c r="D66" s="3">
        <v>1</v>
      </c>
      <c r="E66" s="8">
        <f t="shared" si="5"/>
        <v>6.548788474132286E-2</v>
      </c>
      <c r="F66" s="3" t="str">
        <f t="shared" si="4"/>
        <v>1 (0.07)</v>
      </c>
      <c r="G66" s="3"/>
    </row>
    <row r="67" spans="1:7" ht="15.75" x14ac:dyDescent="0.25">
      <c r="A67" s="3">
        <v>2017</v>
      </c>
      <c r="B67" s="16" t="s">
        <v>3</v>
      </c>
      <c r="C67" s="3">
        <v>2111</v>
      </c>
      <c r="D67" s="3">
        <v>3</v>
      </c>
      <c r="E67" s="8">
        <f t="shared" si="5"/>
        <v>0.14211274277593558</v>
      </c>
      <c r="F67" s="3" t="str">
        <f t="shared" si="4"/>
        <v>3 (0.14)</v>
      </c>
      <c r="G67" s="3"/>
    </row>
    <row r="68" spans="1:7" ht="15.75" x14ac:dyDescent="0.25">
      <c r="A68" s="3">
        <v>2018</v>
      </c>
      <c r="B68" s="16" t="s">
        <v>3</v>
      </c>
      <c r="C68" s="3">
        <v>811</v>
      </c>
      <c r="D68" s="3">
        <v>3</v>
      </c>
      <c r="E68" s="8">
        <f t="shared" si="5"/>
        <v>0.36991368680641185</v>
      </c>
      <c r="F68" s="3" t="str">
        <f t="shared" si="4"/>
        <v>3 (0.37)</v>
      </c>
      <c r="G68" s="3"/>
    </row>
    <row r="69" spans="1:7" ht="15.75" x14ac:dyDescent="0.25">
      <c r="A69" s="3">
        <v>2019</v>
      </c>
      <c r="B69" s="16" t="s">
        <v>3</v>
      </c>
      <c r="C69" s="3">
        <v>17992</v>
      </c>
      <c r="D69" s="3">
        <v>6</v>
      </c>
      <c r="E69" s="8">
        <f t="shared" si="5"/>
        <v>3.3348154735437972E-2</v>
      </c>
      <c r="F69" s="3" t="str">
        <f t="shared" si="4"/>
        <v>6 (0.03)</v>
      </c>
      <c r="G69" s="3"/>
    </row>
    <row r="70" spans="1:7" ht="15.75" x14ac:dyDescent="0.25">
      <c r="A70" s="3">
        <v>2020</v>
      </c>
      <c r="B70" s="16" t="s">
        <v>3</v>
      </c>
      <c r="C70" s="3">
        <v>530</v>
      </c>
      <c r="D70" s="3"/>
      <c r="E70" s="8">
        <f t="shared" si="5"/>
        <v>0</v>
      </c>
      <c r="F70" s="3" t="str">
        <f t="shared" si="4"/>
        <v xml:space="preserve"> (0)</v>
      </c>
      <c r="G70" s="3"/>
    </row>
    <row r="71" spans="1:7" ht="15.75" x14ac:dyDescent="0.25">
      <c r="A71" s="3">
        <v>2021</v>
      </c>
      <c r="B71" s="16" t="s">
        <v>3</v>
      </c>
      <c r="C71" s="3">
        <v>540</v>
      </c>
      <c r="D71" s="3"/>
      <c r="E71" s="8">
        <f t="shared" si="5"/>
        <v>0</v>
      </c>
      <c r="F71" s="3" t="str">
        <f t="shared" si="4"/>
        <v xml:space="preserve"> (0)</v>
      </c>
      <c r="G71" s="3"/>
    </row>
    <row r="72" spans="1:7" ht="15.75" x14ac:dyDescent="0.25">
      <c r="A72" s="3">
        <v>2022</v>
      </c>
      <c r="B72" s="16" t="s">
        <v>3</v>
      </c>
      <c r="C72" s="3">
        <v>54784</v>
      </c>
      <c r="D72" s="3">
        <v>88</v>
      </c>
      <c r="E72" s="8">
        <f t="shared" si="5"/>
        <v>0.16063084112149534</v>
      </c>
      <c r="F72" s="3" t="str">
        <f t="shared" si="4"/>
        <v>88 (0.16)</v>
      </c>
      <c r="G72" s="3" t="s">
        <v>28</v>
      </c>
    </row>
    <row r="73" spans="1:7" ht="15.75" x14ac:dyDescent="0.25">
      <c r="A73" s="3">
        <v>2023</v>
      </c>
      <c r="B73" s="16" t="s">
        <v>3</v>
      </c>
      <c r="C73" s="3">
        <v>51243</v>
      </c>
      <c r="D73" s="3">
        <v>20</v>
      </c>
      <c r="E73" s="8">
        <f t="shared" si="5"/>
        <v>3.9029721132642504E-2</v>
      </c>
      <c r="F73" s="3" t="str">
        <f t="shared" si="4"/>
        <v>20 (0.04)</v>
      </c>
      <c r="G73" s="3"/>
    </row>
    <row r="74" spans="1:7" ht="15.75" x14ac:dyDescent="0.25">
      <c r="A74" s="3">
        <v>2000</v>
      </c>
      <c r="B74" s="16" t="s">
        <v>17</v>
      </c>
      <c r="C74" s="3">
        <v>3343</v>
      </c>
      <c r="D74" s="3">
        <v>37</v>
      </c>
      <c r="E74" s="8">
        <f>D74*100/C74</f>
        <v>1.1067903081064911</v>
      </c>
      <c r="F74" s="3" t="str">
        <f>CONCATENATE(D74," (",ROUND(E74,2),")")</f>
        <v>37 (1.11)</v>
      </c>
      <c r="G74" s="9" t="s">
        <v>14</v>
      </c>
    </row>
    <row r="75" spans="1:7" ht="15.75" x14ac:dyDescent="0.25">
      <c r="A75" s="3">
        <v>2001</v>
      </c>
      <c r="B75" s="16" t="s">
        <v>17</v>
      </c>
      <c r="C75" s="3">
        <v>4304</v>
      </c>
      <c r="D75" s="3">
        <v>54</v>
      </c>
      <c r="E75" s="8">
        <f t="shared" ref="E75:E97" si="6">D75*100/C75</f>
        <v>1.254646840148699</v>
      </c>
      <c r="F75" s="3" t="str">
        <f t="shared" ref="F75:F97" si="7">CONCATENATE(D75," (",ROUND(E75,2),")")</f>
        <v>54 (1.25)</v>
      </c>
      <c r="G75" s="9" t="s">
        <v>14</v>
      </c>
    </row>
    <row r="76" spans="1:7" ht="15.75" x14ac:dyDescent="0.25">
      <c r="A76" s="3">
        <v>2002</v>
      </c>
      <c r="B76" s="16" t="s">
        <v>17</v>
      </c>
      <c r="C76" s="3">
        <v>10933</v>
      </c>
      <c r="D76" s="3">
        <v>67</v>
      </c>
      <c r="E76" s="8">
        <f t="shared" si="6"/>
        <v>0.61282356169395413</v>
      </c>
      <c r="F76" s="3" t="str">
        <f t="shared" si="7"/>
        <v>67 (0.61)</v>
      </c>
      <c r="G76" s="9" t="s">
        <v>14</v>
      </c>
    </row>
    <row r="77" spans="1:7" ht="15.75" x14ac:dyDescent="0.25">
      <c r="A77" s="3">
        <v>2003</v>
      </c>
      <c r="B77" s="16" t="s">
        <v>17</v>
      </c>
      <c r="C77" s="3">
        <v>4805</v>
      </c>
      <c r="D77" s="3">
        <v>33</v>
      </c>
      <c r="E77" s="8">
        <f t="shared" si="6"/>
        <v>0.6867845993756504</v>
      </c>
      <c r="F77" s="3" t="str">
        <f t="shared" si="7"/>
        <v>33 (0.69)</v>
      </c>
      <c r="G77" s="9" t="s">
        <v>14</v>
      </c>
    </row>
    <row r="78" spans="1:7" ht="15.75" x14ac:dyDescent="0.25">
      <c r="A78" s="3">
        <v>2004</v>
      </c>
      <c r="B78" s="16" t="s">
        <v>17</v>
      </c>
      <c r="C78" s="3">
        <v>15463</v>
      </c>
      <c r="D78" s="3">
        <v>88</v>
      </c>
      <c r="E78" s="8">
        <f t="shared" si="6"/>
        <v>0.56910043329237536</v>
      </c>
      <c r="F78" s="3" t="str">
        <f t="shared" si="7"/>
        <v>88 (0.57)</v>
      </c>
      <c r="G78" s="9" t="s">
        <v>14</v>
      </c>
    </row>
    <row r="79" spans="1:7" ht="15.75" x14ac:dyDescent="0.25">
      <c r="A79" s="3">
        <v>2005</v>
      </c>
      <c r="B79" s="16" t="s">
        <v>17</v>
      </c>
      <c r="C79" s="3">
        <v>5965</v>
      </c>
      <c r="D79" s="3">
        <v>69</v>
      </c>
      <c r="E79" s="8">
        <f t="shared" si="6"/>
        <v>1.1567476948868398</v>
      </c>
      <c r="F79" s="3" t="str">
        <f t="shared" si="7"/>
        <v>69 (1.16)</v>
      </c>
      <c r="G79" s="9" t="s">
        <v>14</v>
      </c>
    </row>
    <row r="80" spans="1:7" ht="15.75" x14ac:dyDescent="0.25">
      <c r="A80" s="3">
        <v>2006</v>
      </c>
      <c r="B80" s="16" t="s">
        <v>17</v>
      </c>
      <c r="C80" s="3">
        <v>11980</v>
      </c>
      <c r="D80" s="3">
        <v>48</v>
      </c>
      <c r="E80" s="8">
        <f t="shared" si="6"/>
        <v>0.40066777963272121</v>
      </c>
      <c r="F80" s="3" t="str">
        <f t="shared" si="7"/>
        <v>48 (0.4)</v>
      </c>
      <c r="G80" s="11" t="s">
        <v>14</v>
      </c>
    </row>
    <row r="81" spans="1:7" ht="15.75" x14ac:dyDescent="0.25">
      <c r="A81" s="3">
        <v>2007</v>
      </c>
      <c r="B81" s="16" t="s">
        <v>17</v>
      </c>
      <c r="C81" s="3">
        <v>7332</v>
      </c>
      <c r="D81" s="3">
        <v>27</v>
      </c>
      <c r="E81" s="8">
        <f t="shared" si="6"/>
        <v>0.36824877250409166</v>
      </c>
      <c r="F81" s="3" t="str">
        <f t="shared" si="7"/>
        <v>27 (0.37)</v>
      </c>
      <c r="G81" s="9" t="s">
        <v>14</v>
      </c>
    </row>
    <row r="82" spans="1:7" ht="15.75" x14ac:dyDescent="0.25">
      <c r="A82" s="3">
        <v>2008</v>
      </c>
      <c r="B82" s="16" t="s">
        <v>17</v>
      </c>
      <c r="C82" s="3">
        <v>6607</v>
      </c>
      <c r="D82" s="3">
        <v>26</v>
      </c>
      <c r="E82" s="8">
        <f t="shared" si="6"/>
        <v>0.39352202209777509</v>
      </c>
      <c r="F82" s="3" t="str">
        <f t="shared" si="7"/>
        <v>26 (0.39)</v>
      </c>
      <c r="G82" s="9" t="s">
        <v>14</v>
      </c>
    </row>
    <row r="83" spans="1:7" ht="15.75" x14ac:dyDescent="0.25">
      <c r="A83" s="3">
        <v>2009</v>
      </c>
      <c r="B83" s="16" t="s">
        <v>17</v>
      </c>
      <c r="C83" s="3">
        <v>35095</v>
      </c>
      <c r="D83" s="3">
        <v>341</v>
      </c>
      <c r="E83" s="8">
        <f t="shared" si="6"/>
        <v>0.97164838296053568</v>
      </c>
      <c r="F83" s="3" t="str">
        <f t="shared" si="7"/>
        <v>341 (0.97)</v>
      </c>
      <c r="G83" s="9" t="s">
        <v>15</v>
      </c>
    </row>
    <row r="84" spans="1:7" ht="15.75" x14ac:dyDescent="0.25">
      <c r="A84" s="3">
        <v>2010</v>
      </c>
      <c r="B84" s="16" t="s">
        <v>17</v>
      </c>
      <c r="C84" s="3">
        <v>34188</v>
      </c>
      <c r="D84" s="3">
        <v>209</v>
      </c>
      <c r="E84" s="8">
        <f t="shared" si="6"/>
        <v>0.61132561132561136</v>
      </c>
      <c r="F84" s="3" t="str">
        <f t="shared" si="7"/>
        <v>209 (0.61)</v>
      </c>
      <c r="G84" s="9">
        <v>1</v>
      </c>
    </row>
    <row r="85" spans="1:7" ht="15.75" x14ac:dyDescent="0.25">
      <c r="A85" s="3">
        <v>2011</v>
      </c>
      <c r="B85" s="16" t="s">
        <v>17</v>
      </c>
      <c r="C85" s="3">
        <v>28473</v>
      </c>
      <c r="D85" s="3">
        <v>186</v>
      </c>
      <c r="E85" s="8">
        <f t="shared" si="6"/>
        <v>0.65325044779264563</v>
      </c>
      <c r="F85" s="3" t="str">
        <f t="shared" si="7"/>
        <v>186 (0.65)</v>
      </c>
      <c r="G85" s="9">
        <v>1</v>
      </c>
    </row>
    <row r="86" spans="1:7" ht="15.75" x14ac:dyDescent="0.25">
      <c r="A86" s="3">
        <v>2012</v>
      </c>
      <c r="B86" s="16" t="s">
        <v>17</v>
      </c>
      <c r="C86" s="3">
        <v>44461</v>
      </c>
      <c r="D86" s="3">
        <v>181</v>
      </c>
      <c r="E86" s="8">
        <f t="shared" si="6"/>
        <v>0.40709835586244125</v>
      </c>
      <c r="F86" s="3" t="str">
        <f t="shared" si="7"/>
        <v>181 (0.41)</v>
      </c>
      <c r="G86" s="9">
        <v>1</v>
      </c>
    </row>
    <row r="87" spans="1:7" ht="15.75" x14ac:dyDescent="0.25">
      <c r="A87" s="3">
        <v>2013</v>
      </c>
      <c r="B87" s="16" t="s">
        <v>17</v>
      </c>
      <c r="C87" s="3">
        <v>32063</v>
      </c>
      <c r="D87" s="3">
        <v>85</v>
      </c>
      <c r="E87" s="8">
        <f t="shared" si="6"/>
        <v>0.2651030783145682</v>
      </c>
      <c r="F87" s="3" t="str">
        <f t="shared" si="7"/>
        <v>85 (0.27)</v>
      </c>
      <c r="G87" s="9">
        <v>1</v>
      </c>
    </row>
    <row r="88" spans="1:7" ht="15.75" x14ac:dyDescent="0.25">
      <c r="A88" s="3">
        <v>2014</v>
      </c>
      <c r="B88" s="16" t="s">
        <v>17</v>
      </c>
      <c r="C88" s="3">
        <v>47502</v>
      </c>
      <c r="D88" s="3">
        <v>95</v>
      </c>
      <c r="E88" s="8">
        <f t="shared" si="6"/>
        <v>0.19999157930192413</v>
      </c>
      <c r="F88" s="3" t="str">
        <f t="shared" si="7"/>
        <v>95 (0.2)</v>
      </c>
      <c r="G88" s="9">
        <v>1</v>
      </c>
    </row>
    <row r="89" spans="1:7" ht="15.75" x14ac:dyDescent="0.25">
      <c r="A89" s="3">
        <v>2015</v>
      </c>
      <c r="B89" s="16" t="s">
        <v>17</v>
      </c>
      <c r="C89" s="3">
        <v>29777</v>
      </c>
      <c r="D89" s="3">
        <v>56</v>
      </c>
      <c r="E89" s="8">
        <f t="shared" si="6"/>
        <v>0.18806461362796789</v>
      </c>
      <c r="F89" s="3" t="str">
        <f t="shared" si="7"/>
        <v>56 (0.19)</v>
      </c>
      <c r="G89" s="9">
        <v>1</v>
      </c>
    </row>
    <row r="90" spans="1:7" ht="15.75" x14ac:dyDescent="0.25">
      <c r="A90" s="3">
        <v>2016</v>
      </c>
      <c r="B90" s="16" t="s">
        <v>17</v>
      </c>
      <c r="C90" s="3">
        <v>55150</v>
      </c>
      <c r="D90" s="3">
        <v>97</v>
      </c>
      <c r="E90" s="8">
        <f t="shared" si="6"/>
        <v>0.17588395285584768</v>
      </c>
      <c r="F90" s="3" t="str">
        <f t="shared" si="7"/>
        <v>97 (0.18)</v>
      </c>
      <c r="G90" s="9">
        <v>1</v>
      </c>
    </row>
    <row r="91" spans="1:7" ht="15.75" x14ac:dyDescent="0.25">
      <c r="A91" s="3">
        <v>2017</v>
      </c>
      <c r="B91" s="16" t="s">
        <v>17</v>
      </c>
      <c r="C91" s="3">
        <v>186101</v>
      </c>
      <c r="D91" s="3">
        <v>437</v>
      </c>
      <c r="E91" s="8">
        <f t="shared" si="6"/>
        <v>0.23481872746519364</v>
      </c>
      <c r="F91" s="3" t="str">
        <f t="shared" si="7"/>
        <v>437 (0.23)</v>
      </c>
      <c r="G91" s="11">
        <v>2</v>
      </c>
    </row>
    <row r="92" spans="1:7" ht="15.75" x14ac:dyDescent="0.25">
      <c r="A92" s="3">
        <v>2018</v>
      </c>
      <c r="B92" s="16" t="s">
        <v>17</v>
      </c>
      <c r="C92" s="3">
        <v>51659</v>
      </c>
      <c r="D92" s="3">
        <v>58</v>
      </c>
      <c r="E92" s="8">
        <f t="shared" si="6"/>
        <v>0.11227472463655898</v>
      </c>
      <c r="F92" s="3" t="str">
        <f t="shared" si="7"/>
        <v>58 (0.11)</v>
      </c>
      <c r="G92" s="9" t="s">
        <v>20</v>
      </c>
    </row>
    <row r="93" spans="1:7" ht="15.75" x14ac:dyDescent="0.25">
      <c r="A93" s="3">
        <v>2019</v>
      </c>
      <c r="B93" s="16" t="s">
        <v>17</v>
      </c>
      <c r="C93" s="3">
        <v>105049</v>
      </c>
      <c r="D93" s="3">
        <v>157</v>
      </c>
      <c r="E93" s="8">
        <f t="shared" si="6"/>
        <v>0.14945406429380576</v>
      </c>
      <c r="F93" s="3" t="str">
        <f t="shared" si="7"/>
        <v>157 (0.15)</v>
      </c>
      <c r="G93" s="11" t="s">
        <v>22</v>
      </c>
    </row>
    <row r="94" spans="1:7" ht="15.75" x14ac:dyDescent="0.25">
      <c r="A94" s="3">
        <v>2020</v>
      </c>
      <c r="B94" s="16" t="s">
        <v>17</v>
      </c>
      <c r="C94" s="3">
        <v>31162</v>
      </c>
      <c r="D94" s="3">
        <v>46</v>
      </c>
      <c r="E94" s="8">
        <f t="shared" si="6"/>
        <v>0.14761568577113152</v>
      </c>
      <c r="F94" s="3" t="str">
        <f t="shared" si="7"/>
        <v>46 (0.15)</v>
      </c>
      <c r="G94" s="11" t="s">
        <v>24</v>
      </c>
    </row>
    <row r="95" spans="1:7" ht="15.75" x14ac:dyDescent="0.25">
      <c r="A95" s="3">
        <v>2021</v>
      </c>
      <c r="B95" s="16" t="s">
        <v>17</v>
      </c>
      <c r="C95" s="3">
        <v>35924</v>
      </c>
      <c r="D95" s="3">
        <v>41</v>
      </c>
      <c r="E95" s="8">
        <f t="shared" si="6"/>
        <v>0.11412982964035186</v>
      </c>
      <c r="F95" s="3" t="str">
        <f t="shared" si="7"/>
        <v>41 (0.11)</v>
      </c>
      <c r="G95" s="11" t="s">
        <v>26</v>
      </c>
    </row>
    <row r="96" spans="1:7" ht="15.75" x14ac:dyDescent="0.25">
      <c r="A96" s="3">
        <v>2022</v>
      </c>
      <c r="B96" s="16" t="s">
        <v>17</v>
      </c>
      <c r="C96" s="3">
        <v>74769</v>
      </c>
      <c r="D96" s="3">
        <v>72</v>
      </c>
      <c r="E96" s="8">
        <f t="shared" si="6"/>
        <v>9.6296593508004652E-2</v>
      </c>
      <c r="F96" s="3" t="str">
        <f t="shared" si="7"/>
        <v>72 (0.1)</v>
      </c>
      <c r="G96" s="11" t="s">
        <v>26</v>
      </c>
    </row>
    <row r="97" spans="1:7" ht="15.75" x14ac:dyDescent="0.25">
      <c r="A97" s="3">
        <v>2023</v>
      </c>
      <c r="B97" s="16" t="s">
        <v>17</v>
      </c>
      <c r="C97" s="3">
        <v>87029</v>
      </c>
      <c r="D97" s="3">
        <v>38</v>
      </c>
      <c r="E97" s="8">
        <f t="shared" si="6"/>
        <v>4.3663606384078874E-2</v>
      </c>
      <c r="F97" s="3" t="str">
        <f t="shared" si="7"/>
        <v>38 (0.04)</v>
      </c>
      <c r="G97" s="11" t="s">
        <v>26</v>
      </c>
    </row>
    <row r="98" spans="1:7" ht="15.75" x14ac:dyDescent="0.25">
      <c r="A98" s="3">
        <v>2000</v>
      </c>
      <c r="B98" s="16" t="s">
        <v>8</v>
      </c>
      <c r="C98" s="4"/>
      <c r="D98" s="4"/>
      <c r="E98" s="8"/>
      <c r="F98" s="3" t="str">
        <f>CONCATENATE(D98," (",ROUND(E98,2),")")</f>
        <v xml:space="preserve"> (0)</v>
      </c>
      <c r="G98" s="4"/>
    </row>
    <row r="99" spans="1:7" ht="15.75" x14ac:dyDescent="0.25">
      <c r="A99" s="3">
        <v>2001</v>
      </c>
      <c r="B99" s="16" t="s">
        <v>8</v>
      </c>
      <c r="C99" s="4"/>
      <c r="D99" s="4"/>
      <c r="E99" s="8"/>
      <c r="F99" s="3" t="str">
        <f t="shared" ref="F99:F122" si="8">CONCATENATE(D99," (",ROUND(E99,2),")")</f>
        <v xml:space="preserve"> (0)</v>
      </c>
      <c r="G99" s="4"/>
    </row>
    <row r="100" spans="1:7" ht="15.75" x14ac:dyDescent="0.25">
      <c r="A100" s="3">
        <v>2002</v>
      </c>
      <c r="B100" s="16" t="s">
        <v>8</v>
      </c>
      <c r="C100" s="4"/>
      <c r="D100" s="4"/>
      <c r="E100" s="8"/>
      <c r="F100" s="3" t="str">
        <f t="shared" si="8"/>
        <v xml:space="preserve"> (0)</v>
      </c>
      <c r="G100" s="4"/>
    </row>
    <row r="101" spans="1:7" ht="15.75" x14ac:dyDescent="0.25">
      <c r="A101" s="3">
        <v>2003</v>
      </c>
      <c r="B101" s="16" t="s">
        <v>8</v>
      </c>
      <c r="C101" s="17">
        <v>1000</v>
      </c>
      <c r="D101" s="17">
        <v>17</v>
      </c>
      <c r="E101" s="8">
        <f t="shared" ref="E101:E121" si="9">D101*100/C101</f>
        <v>1.7</v>
      </c>
      <c r="F101" s="3" t="str">
        <f t="shared" si="8"/>
        <v>17 (1.7)</v>
      </c>
      <c r="G101" s="4"/>
    </row>
    <row r="102" spans="1:7" ht="15.75" x14ac:dyDescent="0.25">
      <c r="A102" s="3">
        <v>2004</v>
      </c>
      <c r="B102" s="16" t="s">
        <v>8</v>
      </c>
      <c r="C102" s="17">
        <v>542</v>
      </c>
      <c r="D102" s="17">
        <v>18</v>
      </c>
      <c r="E102" s="8">
        <f t="shared" si="9"/>
        <v>3.3210332103321032</v>
      </c>
      <c r="F102" s="3" t="str">
        <f t="shared" si="8"/>
        <v>18 (3.32)</v>
      </c>
      <c r="G102" s="4"/>
    </row>
    <row r="103" spans="1:7" ht="15.75" x14ac:dyDescent="0.25">
      <c r="A103" s="3">
        <v>2005</v>
      </c>
      <c r="B103" s="16" t="s">
        <v>8</v>
      </c>
      <c r="C103" s="17">
        <v>3940</v>
      </c>
      <c r="D103" s="17">
        <v>21</v>
      </c>
      <c r="E103" s="8">
        <f t="shared" si="9"/>
        <v>0.53299492385786806</v>
      </c>
      <c r="F103" s="3" t="str">
        <f t="shared" si="8"/>
        <v>21 (0.53)</v>
      </c>
      <c r="G103" s="4"/>
    </row>
    <row r="104" spans="1:7" ht="15.75" x14ac:dyDescent="0.25">
      <c r="A104" s="3">
        <v>2006</v>
      </c>
      <c r="B104" s="16" t="s">
        <v>8</v>
      </c>
      <c r="C104" s="17">
        <v>1931</v>
      </c>
      <c r="D104" s="17">
        <v>0</v>
      </c>
      <c r="E104" s="8">
        <f t="shared" si="9"/>
        <v>0</v>
      </c>
      <c r="F104" s="3" t="str">
        <f t="shared" si="8"/>
        <v>0 (0)</v>
      </c>
      <c r="G104" s="4"/>
    </row>
    <row r="105" spans="1:7" ht="15.75" x14ac:dyDescent="0.25">
      <c r="A105" s="3">
        <v>2007</v>
      </c>
      <c r="B105" s="16" t="s">
        <v>8</v>
      </c>
      <c r="C105" s="17">
        <v>1220</v>
      </c>
      <c r="D105" s="17">
        <v>0</v>
      </c>
      <c r="E105" s="8">
        <f t="shared" si="9"/>
        <v>0</v>
      </c>
      <c r="F105" s="3" t="str">
        <f t="shared" si="8"/>
        <v>0 (0)</v>
      </c>
      <c r="G105" s="4"/>
    </row>
    <row r="106" spans="1:7" ht="15.75" x14ac:dyDescent="0.25">
      <c r="A106" s="3">
        <v>2008</v>
      </c>
      <c r="B106" s="16" t="s">
        <v>8</v>
      </c>
      <c r="C106" s="17">
        <v>2469</v>
      </c>
      <c r="D106" s="17">
        <v>5</v>
      </c>
      <c r="E106" s="8">
        <f t="shared" si="9"/>
        <v>0.20251113811259619</v>
      </c>
      <c r="F106" s="3" t="str">
        <f t="shared" si="8"/>
        <v>5 (0.2)</v>
      </c>
      <c r="G106" s="4"/>
    </row>
    <row r="107" spans="1:7" ht="15.75" x14ac:dyDescent="0.25">
      <c r="A107" s="3">
        <v>2009</v>
      </c>
      <c r="B107" s="16" t="s">
        <v>8</v>
      </c>
      <c r="C107" s="17">
        <v>1085</v>
      </c>
      <c r="D107" s="17">
        <v>2</v>
      </c>
      <c r="E107" s="8">
        <f t="shared" si="9"/>
        <v>0.18433179723502305</v>
      </c>
      <c r="F107" s="3" t="str">
        <f t="shared" si="8"/>
        <v>2 (0.18)</v>
      </c>
      <c r="G107" s="4"/>
    </row>
    <row r="108" spans="1:7" ht="15.75" x14ac:dyDescent="0.25">
      <c r="A108" s="3">
        <v>2010</v>
      </c>
      <c r="B108" s="16" t="s">
        <v>8</v>
      </c>
      <c r="C108" s="17">
        <v>11024</v>
      </c>
      <c r="D108" s="17">
        <v>4</v>
      </c>
      <c r="E108" s="8">
        <f t="shared" si="9"/>
        <v>3.6284470246734396E-2</v>
      </c>
      <c r="F108" s="3" t="str">
        <f t="shared" si="8"/>
        <v>4 (0.04)</v>
      </c>
      <c r="G108" s="4"/>
    </row>
    <row r="109" spans="1:7" ht="15.75" x14ac:dyDescent="0.25">
      <c r="A109" s="3">
        <v>2011</v>
      </c>
      <c r="B109" s="16" t="s">
        <v>8</v>
      </c>
      <c r="C109" s="17">
        <v>23601</v>
      </c>
      <c r="D109" s="17">
        <v>357</v>
      </c>
      <c r="E109" s="8">
        <f t="shared" si="9"/>
        <v>1.5126477691623237</v>
      </c>
      <c r="F109" s="3" t="str">
        <f t="shared" si="8"/>
        <v>357 (1.51)</v>
      </c>
      <c r="G109" s="4"/>
    </row>
    <row r="110" spans="1:7" ht="15.75" x14ac:dyDescent="0.25">
      <c r="A110" s="3">
        <v>2012</v>
      </c>
      <c r="B110" s="16" t="s">
        <v>8</v>
      </c>
      <c r="C110" s="17">
        <v>800</v>
      </c>
      <c r="D110" s="17">
        <v>0</v>
      </c>
      <c r="E110" s="8">
        <f t="shared" si="9"/>
        <v>0</v>
      </c>
      <c r="F110" s="3" t="str">
        <f t="shared" si="8"/>
        <v>0 (0)</v>
      </c>
      <c r="G110" s="4"/>
    </row>
    <row r="111" spans="1:7" ht="15.75" x14ac:dyDescent="0.25">
      <c r="A111" s="3">
        <v>2013</v>
      </c>
      <c r="B111" s="16" t="s">
        <v>8</v>
      </c>
      <c r="C111" s="17">
        <v>11810</v>
      </c>
      <c r="D111" s="17">
        <v>7</v>
      </c>
      <c r="E111" s="8">
        <f t="shared" si="9"/>
        <v>5.9271803556308213E-2</v>
      </c>
      <c r="F111" s="3" t="str">
        <f t="shared" si="8"/>
        <v>7 (0.06)</v>
      </c>
      <c r="G111" s="4"/>
    </row>
    <row r="112" spans="1:7" ht="15.75" x14ac:dyDescent="0.25">
      <c r="A112" s="3">
        <v>2014</v>
      </c>
      <c r="B112" s="16" t="s">
        <v>8</v>
      </c>
      <c r="C112" s="17">
        <v>1145</v>
      </c>
      <c r="D112" s="17">
        <v>1</v>
      </c>
      <c r="E112" s="8">
        <f t="shared" si="9"/>
        <v>8.7336244541484712E-2</v>
      </c>
      <c r="F112" s="3" t="str">
        <f t="shared" si="8"/>
        <v>1 (0.09)</v>
      </c>
      <c r="G112" s="4"/>
    </row>
    <row r="113" spans="1:7" ht="15.75" x14ac:dyDescent="0.25">
      <c r="A113" s="3">
        <v>2015</v>
      </c>
      <c r="B113" s="16" t="s">
        <v>8</v>
      </c>
      <c r="C113" s="17">
        <v>6899</v>
      </c>
      <c r="D113" s="17">
        <v>8</v>
      </c>
      <c r="E113" s="8">
        <f t="shared" si="9"/>
        <v>0.11595883461371213</v>
      </c>
      <c r="F113" s="3" t="str">
        <f t="shared" si="8"/>
        <v>8 (0.12)</v>
      </c>
      <c r="G113" s="4"/>
    </row>
    <row r="114" spans="1:7" ht="15.75" x14ac:dyDescent="0.25">
      <c r="A114" s="3">
        <v>2016</v>
      </c>
      <c r="B114" s="16" t="s">
        <v>8</v>
      </c>
      <c r="C114" s="17">
        <v>7721</v>
      </c>
      <c r="D114" s="17">
        <v>3</v>
      </c>
      <c r="E114" s="8">
        <f t="shared" si="9"/>
        <v>3.8855070586711567E-2</v>
      </c>
      <c r="F114" s="3" t="str">
        <f t="shared" si="8"/>
        <v>3 (0.04)</v>
      </c>
      <c r="G114" s="4"/>
    </row>
    <row r="115" spans="1:7" ht="15.75" x14ac:dyDescent="0.25">
      <c r="A115" s="3">
        <v>2017</v>
      </c>
      <c r="B115" s="16" t="s">
        <v>8</v>
      </c>
      <c r="C115" s="17">
        <v>22934</v>
      </c>
      <c r="D115" s="17">
        <v>1</v>
      </c>
      <c r="E115" s="8">
        <f t="shared" si="9"/>
        <v>4.3603383622569112E-3</v>
      </c>
      <c r="F115" s="3" t="str">
        <f t="shared" si="8"/>
        <v>1 (0)</v>
      </c>
      <c r="G115" s="4"/>
    </row>
    <row r="116" spans="1:7" ht="15.75" x14ac:dyDescent="0.25">
      <c r="A116" s="3">
        <v>2018</v>
      </c>
      <c r="B116" s="16" t="s">
        <v>8</v>
      </c>
      <c r="C116" s="17">
        <v>53498</v>
      </c>
      <c r="D116" s="17">
        <v>3</v>
      </c>
      <c r="E116" s="8">
        <f t="shared" si="9"/>
        <v>5.6076862686455569E-3</v>
      </c>
      <c r="F116" s="3" t="str">
        <f t="shared" si="8"/>
        <v>3 (0.01)</v>
      </c>
      <c r="G116" s="4"/>
    </row>
    <row r="117" spans="1:7" ht="15.75" x14ac:dyDescent="0.25">
      <c r="A117" s="3">
        <v>2019</v>
      </c>
      <c r="B117" s="16" t="s">
        <v>8</v>
      </c>
      <c r="C117" s="17">
        <v>53498</v>
      </c>
      <c r="D117" s="17">
        <v>95</v>
      </c>
      <c r="E117" s="8">
        <f t="shared" si="9"/>
        <v>0.17757673184044262</v>
      </c>
      <c r="F117" s="3" t="str">
        <f t="shared" si="8"/>
        <v>95 (0.18)</v>
      </c>
      <c r="G117" s="4"/>
    </row>
    <row r="118" spans="1:7" ht="15.75" x14ac:dyDescent="0.25">
      <c r="A118" s="3">
        <v>2020</v>
      </c>
      <c r="B118" s="16" t="s">
        <v>8</v>
      </c>
      <c r="C118" s="17">
        <v>6016</v>
      </c>
      <c r="D118" s="17">
        <v>0</v>
      </c>
      <c r="E118" s="8">
        <f t="shared" si="9"/>
        <v>0</v>
      </c>
      <c r="F118" s="3" t="str">
        <f t="shared" si="8"/>
        <v>0 (0)</v>
      </c>
      <c r="G118" s="4"/>
    </row>
    <row r="119" spans="1:7" ht="15.75" x14ac:dyDescent="0.25">
      <c r="A119" s="3">
        <v>2021</v>
      </c>
      <c r="B119" s="16" t="s">
        <v>8</v>
      </c>
      <c r="C119" s="17">
        <v>52240</v>
      </c>
      <c r="D119" s="17">
        <v>166</v>
      </c>
      <c r="E119" s="8">
        <f t="shared" si="9"/>
        <v>0.31776416539050534</v>
      </c>
      <c r="F119" s="3" t="str">
        <f t="shared" si="8"/>
        <v>166 (0.32)</v>
      </c>
      <c r="G119" s="4"/>
    </row>
    <row r="120" spans="1:7" ht="15.75" x14ac:dyDescent="0.25">
      <c r="A120" s="3">
        <v>2022</v>
      </c>
      <c r="B120" s="16" t="s">
        <v>8</v>
      </c>
      <c r="C120" s="17">
        <v>79007</v>
      </c>
      <c r="D120" s="17">
        <v>51</v>
      </c>
      <c r="E120" s="8">
        <f t="shared" si="9"/>
        <v>6.4551242294986516E-2</v>
      </c>
      <c r="F120" s="3" t="str">
        <f t="shared" si="8"/>
        <v>51 (0.06)</v>
      </c>
      <c r="G120" s="4"/>
    </row>
    <row r="121" spans="1:7" ht="15.75" x14ac:dyDescent="0.25">
      <c r="A121" s="3">
        <v>2023</v>
      </c>
      <c r="B121" s="16" t="s">
        <v>8</v>
      </c>
      <c r="C121" s="17">
        <v>12589</v>
      </c>
      <c r="D121" s="17">
        <v>10</v>
      </c>
      <c r="E121" s="8">
        <f t="shared" si="9"/>
        <v>7.943442688061006E-2</v>
      </c>
      <c r="F121" s="3" t="str">
        <f t="shared" si="8"/>
        <v>10 (0.08)</v>
      </c>
      <c r="G121" s="4"/>
    </row>
    <row r="122" spans="1:7" ht="15.75" x14ac:dyDescent="0.25">
      <c r="A122" s="18"/>
      <c r="B122" s="18"/>
      <c r="C122" s="13">
        <f>SUM(C2:C121)</f>
        <v>3537479</v>
      </c>
      <c r="D122" s="13">
        <f>SUM(D2:D121)</f>
        <v>9720</v>
      </c>
      <c r="E122" s="13">
        <f>SUM(E2:E121)</f>
        <v>48.646631715597998</v>
      </c>
      <c r="F122" s="3" t="str">
        <f t="shared" si="8"/>
        <v>9720 (48.65)</v>
      </c>
      <c r="G12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2024-04-14T22:41:48Z</dcterms:modified>
</cp:coreProperties>
</file>