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E:\ResearchProject\Najmul Bhai\Dengue\Dengue South-Asia\"/>
    </mc:Choice>
  </mc:AlternateContent>
  <xr:revisionPtr revIDLastSave="0" documentId="13_ncr:1_{7C5AF509-4593-436C-B9F5-EEE87D72268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ountries" sheetId="1" r:id="rId1"/>
  </sheets>
  <definedNames>
    <definedName name="_xlnm._FilterDatabase" localSheetId="0" hidden="1">Countries!$A$2:$AT$2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8" i="1" l="1"/>
  <c r="AQ8" i="1"/>
  <c r="AP3" i="1"/>
  <c r="AQ3" i="1"/>
  <c r="AP12" i="1"/>
  <c r="AQ12" i="1"/>
  <c r="AP6" i="1"/>
  <c r="AQ6" i="1"/>
  <c r="AP14" i="1"/>
  <c r="AQ14" i="1"/>
  <c r="AP5" i="1"/>
  <c r="AQ5" i="1"/>
  <c r="AP13" i="1"/>
  <c r="AQ13" i="1"/>
  <c r="AP7" i="1"/>
  <c r="AQ7" i="1"/>
  <c r="AP15" i="1"/>
  <c r="AQ15" i="1"/>
  <c r="AP9" i="1"/>
  <c r="AQ9" i="1"/>
  <c r="AP11" i="1"/>
  <c r="AQ11" i="1"/>
  <c r="AP10" i="1"/>
  <c r="AQ10" i="1"/>
  <c r="AP16" i="1"/>
  <c r="AQ16" i="1"/>
  <c r="AP20" i="1"/>
  <c r="AQ20" i="1"/>
  <c r="AP17" i="1"/>
  <c r="AQ17" i="1"/>
  <c r="AP18" i="1"/>
  <c r="AQ18" i="1"/>
  <c r="AP19" i="1"/>
  <c r="AQ19" i="1"/>
  <c r="AP22" i="1"/>
  <c r="AQ22" i="1"/>
  <c r="AP23" i="1"/>
  <c r="AQ23" i="1"/>
  <c r="AP24" i="1"/>
  <c r="AQ24" i="1"/>
  <c r="AP21" i="1"/>
  <c r="AQ21" i="1"/>
  <c r="AP25" i="1"/>
  <c r="AQ25" i="1"/>
  <c r="AP26" i="1"/>
  <c r="AQ26" i="1"/>
  <c r="AQ4" i="1"/>
  <c r="AP4" i="1"/>
  <c r="AS2" i="1"/>
  <c r="AC19" i="1"/>
  <c r="AD19" i="1" s="1"/>
  <c r="AC18" i="1"/>
  <c r="AD18" i="1" s="1"/>
  <c r="AM7" i="1"/>
  <c r="AN7" i="1" s="1"/>
  <c r="AM15" i="1"/>
  <c r="AN15" i="1" s="1"/>
  <c r="AM13" i="1"/>
  <c r="AN13" i="1" s="1"/>
  <c r="AM14" i="1"/>
  <c r="AN14" i="1" s="1"/>
  <c r="AM19" i="1"/>
  <c r="AN19" i="1" s="1"/>
  <c r="AM9" i="1"/>
  <c r="AN9" i="1" s="1"/>
  <c r="AM12" i="1"/>
  <c r="AN12" i="1" s="1"/>
  <c r="AM16" i="1"/>
  <c r="AN16" i="1" s="1"/>
  <c r="AM20" i="1"/>
  <c r="AN20" i="1" s="1"/>
  <c r="AM10" i="1"/>
  <c r="AN10" i="1" s="1"/>
  <c r="AM11" i="1"/>
  <c r="AN11" i="1" s="1"/>
  <c r="AM21" i="1"/>
  <c r="AN21" i="1" s="1"/>
  <c r="AM8" i="1"/>
  <c r="AN8" i="1" s="1"/>
  <c r="AM23" i="1"/>
  <c r="AN23" i="1" s="1"/>
  <c r="AM24" i="1"/>
  <c r="AN24" i="1" s="1"/>
  <c r="AM22" i="1"/>
  <c r="AN22" i="1" s="1"/>
  <c r="AN26" i="1"/>
  <c r="AN25" i="1"/>
  <c r="AN18" i="1"/>
  <c r="AN17" i="1"/>
  <c r="AN2" i="1"/>
  <c r="AH26" i="1"/>
  <c r="AI26" i="1" s="1"/>
  <c r="AH25" i="1"/>
  <c r="AI25" i="1" s="1"/>
  <c r="AH24" i="1"/>
  <c r="AI24" i="1" s="1"/>
  <c r="AC25" i="1"/>
  <c r="AD25" i="1" s="1"/>
  <c r="AC26" i="1"/>
  <c r="AD26" i="1" s="1"/>
  <c r="AI2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20" i="1"/>
  <c r="AD21" i="1"/>
  <c r="AC23" i="1"/>
  <c r="AD23" i="1" s="1"/>
  <c r="AC22" i="1"/>
  <c r="AD22" i="1" s="1"/>
  <c r="AD3" i="1"/>
  <c r="AD2" i="1"/>
  <c r="X26" i="1"/>
  <c r="Y26" i="1" s="1"/>
  <c r="X25" i="1"/>
  <c r="Y25" i="1" s="1"/>
  <c r="X24" i="1"/>
  <c r="Y24" i="1" s="1"/>
  <c r="X23" i="1"/>
  <c r="Y23" i="1" s="1"/>
  <c r="X22" i="1"/>
  <c r="Y22" i="1" s="1"/>
  <c r="X21" i="1"/>
  <c r="Y21" i="1" s="1"/>
  <c r="X20" i="1"/>
  <c r="Y20" i="1" s="1"/>
  <c r="X19" i="1"/>
  <c r="Y19" i="1" s="1"/>
  <c r="X18" i="1"/>
  <c r="Y18" i="1" s="1"/>
  <c r="X17" i="1"/>
  <c r="Y17" i="1" s="1"/>
  <c r="X16" i="1"/>
  <c r="Y16" i="1" s="1"/>
  <c r="X15" i="1"/>
  <c r="Y15" i="1" s="1"/>
  <c r="X14" i="1"/>
  <c r="Y14" i="1" s="1"/>
  <c r="X13" i="1"/>
  <c r="Y13" i="1" s="1"/>
  <c r="X12" i="1"/>
  <c r="Y12" i="1" s="1"/>
  <c r="X11" i="1"/>
  <c r="Y11" i="1" s="1"/>
  <c r="X10" i="1"/>
  <c r="Y10" i="1" s="1"/>
  <c r="X9" i="1"/>
  <c r="Y9" i="1" s="1"/>
  <c r="X8" i="1"/>
  <c r="Y8" i="1" s="1"/>
  <c r="X7" i="1"/>
  <c r="Y7" i="1" s="1"/>
  <c r="X6" i="1"/>
  <c r="Y6" i="1" s="1"/>
  <c r="Y5" i="1"/>
  <c r="Y4" i="1"/>
  <c r="Y3" i="1"/>
  <c r="Y2" i="1"/>
  <c r="S3" i="1"/>
  <c r="S26" i="1"/>
  <c r="T26" i="1" s="1"/>
  <c r="S25" i="1"/>
  <c r="T25" i="1" s="1"/>
  <c r="S24" i="1"/>
  <c r="T24" i="1" s="1"/>
  <c r="S23" i="1"/>
  <c r="T23" i="1" s="1"/>
  <c r="S22" i="1"/>
  <c r="T22" i="1" s="1"/>
  <c r="S21" i="1"/>
  <c r="T21" i="1" s="1"/>
  <c r="S20" i="1"/>
  <c r="T20" i="1" s="1"/>
  <c r="S19" i="1"/>
  <c r="T19" i="1" s="1"/>
  <c r="S18" i="1"/>
  <c r="T18" i="1" s="1"/>
  <c r="S17" i="1"/>
  <c r="T17" i="1" s="1"/>
  <c r="S16" i="1"/>
  <c r="T16" i="1" s="1"/>
  <c r="S15" i="1"/>
  <c r="T15" i="1" s="1"/>
  <c r="S14" i="1"/>
  <c r="T14" i="1" s="1"/>
  <c r="S13" i="1"/>
  <c r="T13" i="1" s="1"/>
  <c r="S12" i="1"/>
  <c r="T12" i="1" s="1"/>
  <c r="S11" i="1"/>
  <c r="T11" i="1" s="1"/>
  <c r="S10" i="1"/>
  <c r="T10" i="1" s="1"/>
  <c r="S9" i="1"/>
  <c r="T9" i="1" s="1"/>
  <c r="S8" i="1"/>
  <c r="T8" i="1" s="1"/>
  <c r="S7" i="1"/>
  <c r="T7" i="1" s="1"/>
  <c r="S6" i="1"/>
  <c r="T6" i="1" s="1"/>
  <c r="S5" i="1"/>
  <c r="T5" i="1" s="1"/>
  <c r="S4" i="1"/>
  <c r="T4" i="1" s="1"/>
  <c r="T3" i="1"/>
  <c r="T2" i="1"/>
  <c r="O2" i="1"/>
  <c r="J2" i="1"/>
  <c r="E2" i="1"/>
  <c r="N26" i="1"/>
  <c r="O26" i="1" s="1"/>
  <c r="N25" i="1"/>
  <c r="O25" i="1" s="1"/>
  <c r="N24" i="1"/>
  <c r="O24" i="1" s="1"/>
  <c r="N23" i="1"/>
  <c r="O23" i="1" s="1"/>
  <c r="N22" i="1"/>
  <c r="O22" i="1" s="1"/>
  <c r="N21" i="1"/>
  <c r="O21" i="1" s="1"/>
  <c r="N20" i="1"/>
  <c r="O20" i="1" s="1"/>
  <c r="N19" i="1"/>
  <c r="O19" i="1" s="1"/>
  <c r="N18" i="1"/>
  <c r="O18" i="1" s="1"/>
  <c r="N17" i="1"/>
  <c r="O17" i="1" s="1"/>
  <c r="N16" i="1"/>
  <c r="O16" i="1" s="1"/>
  <c r="N15" i="1"/>
  <c r="O15" i="1" s="1"/>
  <c r="N14" i="1"/>
  <c r="O14" i="1" s="1"/>
  <c r="N13" i="1"/>
  <c r="O13" i="1" s="1"/>
  <c r="N12" i="1"/>
  <c r="O12" i="1" s="1"/>
  <c r="N11" i="1"/>
  <c r="O11" i="1" s="1"/>
  <c r="N10" i="1"/>
  <c r="O10" i="1" s="1"/>
  <c r="N9" i="1"/>
  <c r="O9" i="1" s="1"/>
  <c r="O8" i="1"/>
  <c r="N7" i="1"/>
  <c r="O7" i="1" s="1"/>
  <c r="O6" i="1"/>
  <c r="O5" i="1"/>
  <c r="O4" i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3" i="1"/>
  <c r="E3" i="1" s="1"/>
  <c r="AR11" i="1" l="1"/>
  <c r="AS11" i="1" s="1"/>
  <c r="AR23" i="1"/>
  <c r="AS23" i="1" s="1"/>
  <c r="AR18" i="1"/>
  <c r="AS18" i="1" s="1"/>
  <c r="AR7" i="1"/>
  <c r="AS7" i="1" s="1"/>
  <c r="AR4" i="1"/>
  <c r="AS4" i="1" s="1"/>
  <c r="AR21" i="1"/>
  <c r="AS21" i="1" s="1"/>
  <c r="AR16" i="1"/>
  <c r="AS16" i="1" s="1"/>
  <c r="AR14" i="1"/>
  <c r="AS14" i="1" s="1"/>
  <c r="AR22" i="1"/>
  <c r="AS22" i="1" s="1"/>
  <c r="AR9" i="1"/>
  <c r="AS9" i="1" s="1"/>
  <c r="AR3" i="1"/>
  <c r="AS3" i="1" s="1"/>
  <c r="AR12" i="1"/>
  <c r="AS12" i="1" s="1"/>
  <c r="AR26" i="1"/>
  <c r="AS26" i="1" s="1"/>
  <c r="AR17" i="1"/>
  <c r="AS17" i="1" s="1"/>
  <c r="AR13" i="1"/>
  <c r="AS13" i="1" s="1"/>
  <c r="AR24" i="1"/>
  <c r="AS24" i="1" s="1"/>
  <c r="AR10" i="1"/>
  <c r="AS10" i="1" s="1"/>
  <c r="AR6" i="1"/>
  <c r="AS6" i="1" s="1"/>
  <c r="AR19" i="1"/>
  <c r="AS19" i="1" s="1"/>
  <c r="AR15" i="1"/>
  <c r="AS15" i="1" s="1"/>
  <c r="AR8" i="1"/>
  <c r="AS8" i="1" s="1"/>
  <c r="AR25" i="1"/>
  <c r="AS25" i="1" s="1"/>
  <c r="AR20" i="1"/>
  <c r="AS20" i="1" s="1"/>
  <c r="AR5" i="1"/>
  <c r="AS5" i="1" s="1"/>
  <c r="O3" i="1"/>
</calcChain>
</file>

<file path=xl/sharedStrings.xml><?xml version="1.0" encoding="utf-8"?>
<sst xmlns="http://schemas.openxmlformats.org/spreadsheetml/2006/main" count="123" uniqueCount="31">
  <si>
    <t>Year</t>
  </si>
  <si>
    <t>Bangladesh</t>
  </si>
  <si>
    <t>India</t>
  </si>
  <si>
    <t>Nepal</t>
  </si>
  <si>
    <t>Case</t>
  </si>
  <si>
    <t>Death</t>
  </si>
  <si>
    <t>CFR (%)</t>
  </si>
  <si>
    <t>Sri Lanka</t>
  </si>
  <si>
    <t>Pakistan</t>
  </si>
  <si>
    <t>1,2</t>
  </si>
  <si>
    <t>1,2,3</t>
  </si>
  <si>
    <t>3,4</t>
  </si>
  <si>
    <t>2,3,4</t>
  </si>
  <si>
    <t>Serotypes</t>
  </si>
  <si>
    <t>2,3</t>
  </si>
  <si>
    <t>1,3</t>
  </si>
  <si>
    <r>
      <t>1,</t>
    </r>
    <r>
      <rPr>
        <sz val="12"/>
        <color rgb="FFFF0000"/>
        <rFont val="Times New Roman"/>
        <family val="1"/>
      </rPr>
      <t>2,3</t>
    </r>
  </si>
  <si>
    <r>
      <t>1,</t>
    </r>
    <r>
      <rPr>
        <sz val="12"/>
        <color rgb="FFFF0000"/>
        <rFont val="Times New Roman"/>
        <family val="1"/>
      </rPr>
      <t>2,3,4</t>
    </r>
  </si>
  <si>
    <r>
      <t>1,</t>
    </r>
    <r>
      <rPr>
        <sz val="12"/>
        <color rgb="FFFF0000"/>
        <rFont val="Times New Roman"/>
        <family val="1"/>
      </rPr>
      <t>2</t>
    </r>
  </si>
  <si>
    <r>
      <t>1</t>
    </r>
    <r>
      <rPr>
        <sz val="12"/>
        <color rgb="FF000000"/>
        <rFont val="Times New Roman"/>
        <family val="1"/>
      </rPr>
      <t>,</t>
    </r>
    <r>
      <rPr>
        <sz val="12"/>
        <color rgb="FFFF0000"/>
        <rFont val="Times New Roman"/>
        <family val="1"/>
      </rPr>
      <t>2,3</t>
    </r>
    <r>
      <rPr>
        <sz val="12"/>
        <color rgb="FF000000"/>
        <rFont val="Times New Roman"/>
        <family val="1"/>
      </rPr>
      <t>,4</t>
    </r>
  </si>
  <si>
    <r>
      <t>1,2</t>
    </r>
    <r>
      <rPr>
        <sz val="12"/>
        <color theme="1"/>
        <rFont val="Times New Roman"/>
        <family val="1"/>
      </rPr>
      <t>,3</t>
    </r>
  </si>
  <si>
    <r>
      <t>1</t>
    </r>
    <r>
      <rPr>
        <sz val="12"/>
        <color rgb="FF000000"/>
        <rFont val="Times New Roman"/>
        <family val="1"/>
      </rPr>
      <t>,</t>
    </r>
    <r>
      <rPr>
        <sz val="12"/>
        <color rgb="FFFF0000"/>
        <rFont val="Times New Roman"/>
        <family val="1"/>
      </rPr>
      <t>2</t>
    </r>
    <r>
      <rPr>
        <sz val="12"/>
        <color rgb="FF000000"/>
        <rFont val="Times New Roman"/>
        <family val="1"/>
      </rPr>
      <t>,3,</t>
    </r>
    <r>
      <rPr>
        <sz val="12"/>
        <color theme="1"/>
        <rFont val="Times New Roman"/>
        <family val="1"/>
      </rPr>
      <t>4</t>
    </r>
  </si>
  <si>
    <r>
      <t>2</t>
    </r>
    <r>
      <rPr>
        <sz val="12"/>
        <color theme="1"/>
        <rFont val="Times New Roman"/>
        <family val="1"/>
      </rPr>
      <t>,1,3</t>
    </r>
  </si>
  <si>
    <r>
      <t>1,2,</t>
    </r>
    <r>
      <rPr>
        <sz val="12"/>
        <color rgb="FFFF0000"/>
        <rFont val="Times New Roman"/>
        <family val="1"/>
      </rPr>
      <t>3</t>
    </r>
    <r>
      <rPr>
        <sz val="12"/>
        <color rgb="FF000000"/>
        <rFont val="Times New Roman"/>
        <family val="1"/>
      </rPr>
      <t>,4</t>
    </r>
  </si>
  <si>
    <r>
      <t>2</t>
    </r>
    <r>
      <rPr>
        <sz val="12"/>
        <color theme="1"/>
        <rFont val="Times New Roman"/>
        <family val="1"/>
      </rPr>
      <t>,3,1</t>
    </r>
  </si>
  <si>
    <r>
      <t>1,</t>
    </r>
    <r>
      <rPr>
        <sz val="12"/>
        <color rgb="FFFF0000"/>
        <rFont val="Times New Roman"/>
        <family val="1"/>
      </rPr>
      <t>2,3</t>
    </r>
    <r>
      <rPr>
        <sz val="12"/>
        <color rgb="FF000000"/>
        <rFont val="Times New Roman"/>
        <family val="1"/>
      </rPr>
      <t>,4</t>
    </r>
  </si>
  <si>
    <t>1,2,3,4</t>
  </si>
  <si>
    <t>Maldives</t>
  </si>
  <si>
    <t>Afganistan</t>
  </si>
  <si>
    <t>Bhutan</t>
  </si>
  <si>
    <t>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</si>
</sst>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rgb="FFFF0000"/>
      <name val="Times New Roman"/>
      <family val="1"/>
    </font>
    <font>
      <sz val="11"/>
      <color rgb="FF202122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0" borderId="1" xfId="0" applyFont="1" applyBorder="1" applyAlignment="1">
      <alignment vertical="center" wrapText="1"/>
    </xf>
    <xf numFmtId="0" fontId="2" fillId="0" borderId="1" xfId="0" applyFont="1" applyBorder="1"/>
    <xf numFmtId="2" fontId="2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 wrapText="1"/>
    </xf>
    <xf numFmtId="2" fontId="2" fillId="0" borderId="1" xfId="0" applyNumberFormat="1" applyFont="1" applyBorder="1"/>
    <xf numFmtId="0" fontId="2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right" vertical="center" wrapText="1"/>
    </xf>
    <xf numFmtId="0" fontId="3" fillId="2" borderId="1" xfId="0" applyFont="1" applyFill="1" applyBorder="1" applyAlignment="1">
      <alignment horizontal="right" vertical="top" wrapText="1"/>
    </xf>
    <xf numFmtId="0" fontId="2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/>
    <xf numFmtId="3" fontId="5" fillId="0" borderId="1" xfId="0" applyNumberFormat="1" applyFont="1" applyBorder="1"/>
    <xf numFmtId="0" fontId="6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6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" sqref="M3:M26"/>
    </sheetView>
  </sheetViews>
  <sheetFormatPr defaultRowHeight="15" x14ac:dyDescent="0.25"/>
  <cols>
    <col min="1" max="1" width="9.140625" style="1"/>
    <col min="2" max="2" width="7.85546875" style="1" bestFit="1" customWidth="1"/>
    <col min="3" max="3" width="6.140625" style="1" bestFit="1" customWidth="1"/>
    <col min="4" max="4" width="9.140625" style="1" bestFit="1" customWidth="1"/>
    <col min="5" max="5" width="16.140625" style="1" customWidth="1"/>
    <col min="6" max="6" width="9.7109375" style="1" bestFit="1" customWidth="1"/>
    <col min="7" max="7" width="9" style="1" bestFit="1" customWidth="1"/>
    <col min="8" max="8" width="6.140625" style="1" bestFit="1" customWidth="1"/>
    <col min="9" max="9" width="9.140625" style="1" bestFit="1" customWidth="1"/>
    <col min="10" max="10" width="15.42578125" style="1" customWidth="1"/>
    <col min="11" max="11" width="9.7109375" style="1" bestFit="1" customWidth="1"/>
    <col min="12" max="12" width="7.85546875" style="1" bestFit="1" customWidth="1"/>
    <col min="13" max="13" width="6.140625" style="1" bestFit="1" customWidth="1"/>
    <col min="14" max="14" width="9.140625" style="2"/>
    <col min="15" max="15" width="15.85546875" style="1" bestFit="1" customWidth="1"/>
    <col min="16" max="16" width="9.7109375" style="1" bestFit="1" customWidth="1"/>
    <col min="17" max="17" width="7.85546875" style="1" bestFit="1" customWidth="1"/>
    <col min="18" max="18" width="6.140625" style="1" bestFit="1" customWidth="1"/>
    <col min="19" max="19" width="9.140625" style="1"/>
    <col min="20" max="20" width="15.85546875" style="1" bestFit="1" customWidth="1"/>
    <col min="21" max="21" width="9.7109375" style="1" bestFit="1" customWidth="1"/>
    <col min="22" max="22" width="7.85546875" style="1" bestFit="1" customWidth="1"/>
    <col min="23" max="23" width="6.140625" style="1" bestFit="1" customWidth="1"/>
    <col min="24" max="24" width="9.140625" style="1"/>
    <col min="25" max="25" width="15.85546875" style="1" bestFit="1" customWidth="1"/>
    <col min="26" max="26" width="9.7109375" style="1" bestFit="1" customWidth="1"/>
    <col min="27" max="44" width="9.140625" style="1"/>
    <col min="45" max="46" width="10.140625" style="1" bestFit="1" customWidth="1"/>
    <col min="47" max="16384" width="9.140625" style="1"/>
  </cols>
  <sheetData>
    <row r="1" spans="1:46" ht="15.75" x14ac:dyDescent="0.25">
      <c r="A1" s="3" t="s">
        <v>0</v>
      </c>
      <c r="B1" s="22" t="s">
        <v>1</v>
      </c>
      <c r="C1" s="22"/>
      <c r="D1" s="22"/>
      <c r="E1" s="22"/>
      <c r="F1" s="22"/>
      <c r="G1" s="22" t="s">
        <v>2</v>
      </c>
      <c r="H1" s="22"/>
      <c r="I1" s="22"/>
      <c r="J1" s="22"/>
      <c r="K1" s="22"/>
      <c r="L1" s="22" t="s">
        <v>3</v>
      </c>
      <c r="M1" s="22"/>
      <c r="N1" s="22"/>
      <c r="O1" s="22"/>
      <c r="P1" s="22"/>
      <c r="Q1" s="22" t="s">
        <v>7</v>
      </c>
      <c r="R1" s="22"/>
      <c r="S1" s="22"/>
      <c r="T1" s="22"/>
      <c r="U1" s="22"/>
      <c r="V1" s="22" t="s">
        <v>8</v>
      </c>
      <c r="W1" s="22"/>
      <c r="X1" s="22"/>
      <c r="Y1" s="22"/>
      <c r="Z1" s="22"/>
      <c r="AA1" s="19" t="s">
        <v>27</v>
      </c>
      <c r="AB1" s="19"/>
      <c r="AC1" s="19"/>
      <c r="AD1" s="19"/>
      <c r="AE1" s="19"/>
      <c r="AF1" s="19" t="s">
        <v>28</v>
      </c>
      <c r="AG1" s="19"/>
      <c r="AH1" s="19"/>
      <c r="AI1" s="19"/>
      <c r="AJ1" s="19"/>
      <c r="AK1" s="19" t="s">
        <v>29</v>
      </c>
      <c r="AL1" s="20"/>
      <c r="AM1" s="20"/>
      <c r="AN1" s="20"/>
      <c r="AO1" s="21"/>
      <c r="AP1" s="19" t="s">
        <v>30</v>
      </c>
      <c r="AQ1" s="20"/>
      <c r="AR1" s="20"/>
      <c r="AS1" s="20"/>
      <c r="AT1" s="21"/>
    </row>
    <row r="2" spans="1:46" s="14" customFormat="1" ht="31.5" x14ac:dyDescent="0.25">
      <c r="A2" s="3"/>
      <c r="B2" s="3" t="s">
        <v>4</v>
      </c>
      <c r="C2" s="3" t="s">
        <v>5</v>
      </c>
      <c r="D2" s="3" t="s">
        <v>6</v>
      </c>
      <c r="E2" s="3" t="str">
        <f>CONCATENATE(C2,"(",D2,")")</f>
        <v>Death(CFR (%))</v>
      </c>
      <c r="F2" s="13" t="s">
        <v>13</v>
      </c>
      <c r="G2" s="3" t="s">
        <v>4</v>
      </c>
      <c r="H2" s="3" t="s">
        <v>5</v>
      </c>
      <c r="I2" s="3" t="s">
        <v>6</v>
      </c>
      <c r="J2" s="3" t="str">
        <f>CONCATENATE(H2,"(",I2,")")</f>
        <v>Death(CFR (%))</v>
      </c>
      <c r="K2" s="13" t="s">
        <v>13</v>
      </c>
      <c r="L2" s="3" t="s">
        <v>4</v>
      </c>
      <c r="M2" s="3" t="s">
        <v>5</v>
      </c>
      <c r="N2" s="5" t="s">
        <v>6</v>
      </c>
      <c r="O2" s="3" t="str">
        <f>CONCATENATE(M2,"(",N2,")")</f>
        <v>Death(CFR (%))</v>
      </c>
      <c r="P2" s="13" t="s">
        <v>13</v>
      </c>
      <c r="Q2" s="3" t="s">
        <v>4</v>
      </c>
      <c r="R2" s="3" t="s">
        <v>5</v>
      </c>
      <c r="S2" s="5" t="s">
        <v>6</v>
      </c>
      <c r="T2" s="3" t="str">
        <f>CONCATENATE(R2,"(",S2,")")</f>
        <v>Death(CFR (%))</v>
      </c>
      <c r="U2" s="13" t="s">
        <v>13</v>
      </c>
      <c r="V2" s="3" t="s">
        <v>4</v>
      </c>
      <c r="W2" s="3" t="s">
        <v>5</v>
      </c>
      <c r="X2" s="5" t="s">
        <v>6</v>
      </c>
      <c r="Y2" s="3" t="str">
        <f>CONCATENATE(W2,"(",X2,")")</f>
        <v>Death(CFR (%))</v>
      </c>
      <c r="Z2" s="13" t="s">
        <v>13</v>
      </c>
      <c r="AA2" s="3" t="s">
        <v>4</v>
      </c>
      <c r="AB2" s="3" t="s">
        <v>5</v>
      </c>
      <c r="AC2" s="5" t="s">
        <v>6</v>
      </c>
      <c r="AD2" s="3" t="str">
        <f>CONCATENATE(AB2,"(",AC2,")")</f>
        <v>Death(CFR (%))</v>
      </c>
      <c r="AE2" s="13" t="s">
        <v>13</v>
      </c>
      <c r="AF2" s="3" t="s">
        <v>4</v>
      </c>
      <c r="AG2" s="3" t="s">
        <v>5</v>
      </c>
      <c r="AH2" s="5" t="s">
        <v>6</v>
      </c>
      <c r="AI2" s="3" t="str">
        <f>CONCATENATE(AG2,"(",AH2,")")</f>
        <v>Death(CFR (%))</v>
      </c>
      <c r="AJ2" s="13" t="s">
        <v>13</v>
      </c>
      <c r="AK2" s="3" t="s">
        <v>4</v>
      </c>
      <c r="AL2" s="3" t="s">
        <v>5</v>
      </c>
      <c r="AM2" s="5" t="s">
        <v>6</v>
      </c>
      <c r="AN2" s="3" t="str">
        <f>CONCATENATE(AL2,"(",AM2,")")</f>
        <v>Death(CFR (%))</v>
      </c>
      <c r="AO2" s="13" t="s">
        <v>13</v>
      </c>
      <c r="AP2" s="3" t="s">
        <v>4</v>
      </c>
      <c r="AQ2" s="3" t="s">
        <v>5</v>
      </c>
      <c r="AR2" s="5" t="s">
        <v>6</v>
      </c>
      <c r="AS2" s="3" t="str">
        <f>CONCATENATE(AQ2,"(",AR2,")")</f>
        <v>Death(CFR (%))</v>
      </c>
      <c r="AT2" s="13" t="s">
        <v>13</v>
      </c>
    </row>
    <row r="3" spans="1:46" ht="15.75" x14ac:dyDescent="0.25">
      <c r="A3" s="3">
        <v>2000</v>
      </c>
      <c r="B3" s="4">
        <v>5551</v>
      </c>
      <c r="C3" s="4">
        <v>93</v>
      </c>
      <c r="D3" s="5">
        <f t="shared" ref="D3:D26" si="0">C3*100/B3</f>
        <v>1.6753738065213475</v>
      </c>
      <c r="E3" s="3" t="str">
        <f t="shared" ref="E3:E26" si="1">CONCATENATE(C3," (",ROUND(D3,2),")")</f>
        <v>93 (1.68)</v>
      </c>
      <c r="F3" s="6"/>
      <c r="G3" s="3">
        <v>1000</v>
      </c>
      <c r="H3" s="3">
        <v>10</v>
      </c>
      <c r="I3" s="5">
        <f t="shared" ref="I3:I26" si="2">H3*100/G3</f>
        <v>1</v>
      </c>
      <c r="J3" s="3" t="str">
        <f t="shared" ref="J3:J26" si="3">CONCATENATE(H3," (",ROUND(I3,2),")")</f>
        <v>10 (1)</v>
      </c>
      <c r="K3" s="7" t="s">
        <v>16</v>
      </c>
      <c r="L3" s="3">
        <v>0</v>
      </c>
      <c r="M3" s="3">
        <v>0</v>
      </c>
      <c r="N3" s="8"/>
      <c r="O3" s="3" t="str">
        <f t="shared" ref="O3:O26" si="4">CONCATENATE(M3," (",ROUND(N3,2),")")</f>
        <v>0 (0)</v>
      </c>
      <c r="P3" s="3"/>
      <c r="Q3" s="3">
        <v>3343</v>
      </c>
      <c r="R3" s="3">
        <v>37</v>
      </c>
      <c r="S3" s="8">
        <f t="shared" ref="S3:S26" si="5">R3*100/Q3</f>
        <v>1.1067903081064911</v>
      </c>
      <c r="T3" s="3" t="str">
        <f t="shared" ref="T3:T26" si="6">CONCATENATE(R3," (",ROUND(S3,2),")")</f>
        <v>37 (1.11)</v>
      </c>
      <c r="U3" s="9" t="s">
        <v>14</v>
      </c>
      <c r="V3" s="4"/>
      <c r="W3" s="4"/>
      <c r="X3" s="8"/>
      <c r="Y3" s="3" t="str">
        <f t="shared" ref="Y3:Y26" si="7">CONCATENATE(W3," (",ROUND(X3,2),")")</f>
        <v xml:space="preserve"> (0)</v>
      </c>
      <c r="Z3" s="4"/>
      <c r="AA3" s="4"/>
      <c r="AB3" s="4"/>
      <c r="AC3" s="8"/>
      <c r="AD3" s="3" t="str">
        <f t="shared" ref="AD3:AD23" si="8">CONCATENATE(AB3," (",ROUND(AC3,2),")")</f>
        <v xml:space="preserve"> (0)</v>
      </c>
      <c r="AE3" s="4"/>
      <c r="AF3" s="16"/>
      <c r="AG3" s="16"/>
      <c r="AH3" s="16"/>
      <c r="AI3" s="16"/>
      <c r="AJ3" s="16"/>
      <c r="AP3" s="1">
        <f t="shared" ref="AP3:AP26" si="9">B3+G3+L3+Q3+V3+AA3+AF3+AK3</f>
        <v>9894</v>
      </c>
      <c r="AQ3" s="1">
        <f t="shared" ref="AQ3:AQ26" si="10">C3+H3+M3+R3+W3+AB3+AG3+AL3</f>
        <v>140</v>
      </c>
      <c r="AR3" s="1">
        <f t="shared" ref="AR3:AR26" si="11">D3+I3+N3+S3+X3+AC3+AH3+AM3</f>
        <v>3.7821641146278386</v>
      </c>
      <c r="AS3" s="1" t="str">
        <f t="shared" ref="AS3:AS26" si="12">CONCATENATE(AQ3," (",ROUND(AR3,2),")")</f>
        <v>140 (3.78)</v>
      </c>
    </row>
    <row r="4" spans="1:46" ht="15.75" x14ac:dyDescent="0.25">
      <c r="A4" s="3">
        <v>2001</v>
      </c>
      <c r="B4" s="4">
        <v>2430</v>
      </c>
      <c r="C4" s="4">
        <v>44</v>
      </c>
      <c r="D4" s="5">
        <f t="shared" si="0"/>
        <v>1.8106995884773662</v>
      </c>
      <c r="E4" s="3" t="str">
        <f t="shared" si="1"/>
        <v>44 (1.81)</v>
      </c>
      <c r="F4" s="10"/>
      <c r="G4" s="3">
        <v>3306</v>
      </c>
      <c r="H4" s="3">
        <v>53</v>
      </c>
      <c r="I4" s="5">
        <f t="shared" si="2"/>
        <v>1.6031457955232911</v>
      </c>
      <c r="J4" s="3" t="str">
        <f t="shared" si="3"/>
        <v>53 (1.6)</v>
      </c>
      <c r="K4" s="7" t="s">
        <v>16</v>
      </c>
      <c r="L4" s="3">
        <v>0</v>
      </c>
      <c r="M4" s="3">
        <v>0</v>
      </c>
      <c r="N4" s="8"/>
      <c r="O4" s="3" t="str">
        <f t="shared" si="4"/>
        <v>0 (0)</v>
      </c>
      <c r="P4" s="3"/>
      <c r="Q4" s="3">
        <v>4304</v>
      </c>
      <c r="R4" s="3">
        <v>54</v>
      </c>
      <c r="S4" s="8">
        <f t="shared" si="5"/>
        <v>1.254646840148699</v>
      </c>
      <c r="T4" s="3" t="str">
        <f t="shared" si="6"/>
        <v>54 (1.25)</v>
      </c>
      <c r="U4" s="9" t="s">
        <v>14</v>
      </c>
      <c r="V4" s="4"/>
      <c r="W4" s="4"/>
      <c r="X4" s="8"/>
      <c r="Y4" s="3" t="str">
        <f t="shared" si="7"/>
        <v xml:space="preserve"> (0)</v>
      </c>
      <c r="Z4" s="4"/>
      <c r="AA4" s="16"/>
      <c r="AB4" s="16"/>
      <c r="AC4" s="16"/>
      <c r="AD4" s="3" t="str">
        <f t="shared" si="8"/>
        <v xml:space="preserve"> (0)</v>
      </c>
      <c r="AE4" s="16"/>
      <c r="AF4" s="16"/>
      <c r="AG4" s="16"/>
      <c r="AH4" s="16"/>
      <c r="AI4" s="16"/>
      <c r="AJ4" s="16"/>
      <c r="AP4" s="1">
        <f t="shared" si="9"/>
        <v>10040</v>
      </c>
      <c r="AQ4" s="1">
        <f t="shared" si="10"/>
        <v>151</v>
      </c>
      <c r="AR4" s="1">
        <f t="shared" si="11"/>
        <v>4.6684922241493565</v>
      </c>
      <c r="AS4" s="1" t="str">
        <f t="shared" si="12"/>
        <v>151 (4.67)</v>
      </c>
    </row>
    <row r="5" spans="1:46" ht="15.75" x14ac:dyDescent="0.25">
      <c r="A5" s="3">
        <v>2002</v>
      </c>
      <c r="B5" s="4">
        <v>6232</v>
      </c>
      <c r="C5" s="4">
        <v>58</v>
      </c>
      <c r="D5" s="5">
        <f t="shared" si="0"/>
        <v>0.93068035943517335</v>
      </c>
      <c r="E5" s="3" t="str">
        <f t="shared" si="1"/>
        <v>58 (0.93)</v>
      </c>
      <c r="F5" s="10"/>
      <c r="G5" s="3">
        <v>1926</v>
      </c>
      <c r="H5" s="3">
        <v>33</v>
      </c>
      <c r="I5" s="5">
        <f t="shared" si="2"/>
        <v>1.7133956386292835</v>
      </c>
      <c r="J5" s="3" t="str">
        <f t="shared" si="3"/>
        <v>33 (1.71)</v>
      </c>
      <c r="K5" s="7" t="s">
        <v>16</v>
      </c>
      <c r="L5" s="3">
        <v>0</v>
      </c>
      <c r="M5" s="3">
        <v>0</v>
      </c>
      <c r="N5" s="8"/>
      <c r="O5" s="3" t="str">
        <f t="shared" si="4"/>
        <v>0 (0)</v>
      </c>
      <c r="P5" s="3"/>
      <c r="Q5" s="3">
        <v>10933</v>
      </c>
      <c r="R5" s="3">
        <v>67</v>
      </c>
      <c r="S5" s="8">
        <f t="shared" si="5"/>
        <v>0.61282356169395413</v>
      </c>
      <c r="T5" s="3" t="str">
        <f t="shared" si="6"/>
        <v>67 (0.61)</v>
      </c>
      <c r="U5" s="9" t="s">
        <v>14</v>
      </c>
      <c r="V5" s="4"/>
      <c r="W5" s="4"/>
      <c r="X5" s="8"/>
      <c r="Y5" s="3" t="str">
        <f t="shared" si="7"/>
        <v xml:space="preserve"> (0)</v>
      </c>
      <c r="Z5" s="4"/>
      <c r="AA5" s="16"/>
      <c r="AB5" s="16"/>
      <c r="AC5" s="16"/>
      <c r="AD5" s="3" t="str">
        <f t="shared" si="8"/>
        <v xml:space="preserve"> (0)</v>
      </c>
      <c r="AE5" s="16"/>
      <c r="AF5" s="16"/>
      <c r="AG5" s="16"/>
      <c r="AH5" s="16"/>
      <c r="AI5" s="16"/>
      <c r="AJ5" s="16"/>
      <c r="AP5" s="1">
        <f t="shared" si="9"/>
        <v>19091</v>
      </c>
      <c r="AQ5" s="1">
        <f t="shared" si="10"/>
        <v>158</v>
      </c>
      <c r="AR5" s="1">
        <f t="shared" si="11"/>
        <v>3.2568995597584109</v>
      </c>
      <c r="AS5" s="1" t="str">
        <f t="shared" si="12"/>
        <v>158 (3.26)</v>
      </c>
    </row>
    <row r="6" spans="1:46" ht="15.75" x14ac:dyDescent="0.25">
      <c r="A6" s="3">
        <v>2003</v>
      </c>
      <c r="B6" s="4">
        <v>486</v>
      </c>
      <c r="C6" s="4">
        <v>10</v>
      </c>
      <c r="D6" s="5">
        <f t="shared" si="0"/>
        <v>2.0576131687242798</v>
      </c>
      <c r="E6" s="3" t="str">
        <f t="shared" si="1"/>
        <v>10 (2.06)</v>
      </c>
      <c r="F6" s="10"/>
      <c r="G6" s="3">
        <v>12754</v>
      </c>
      <c r="H6" s="3">
        <v>215</v>
      </c>
      <c r="I6" s="5">
        <f t="shared" si="2"/>
        <v>1.6857456484240239</v>
      </c>
      <c r="J6" s="3" t="str">
        <f t="shared" si="3"/>
        <v>215 (1.69)</v>
      </c>
      <c r="K6" s="7" t="s">
        <v>16</v>
      </c>
      <c r="L6" s="3">
        <v>0</v>
      </c>
      <c r="M6" s="3">
        <v>0</v>
      </c>
      <c r="N6" s="8"/>
      <c r="O6" s="3" t="str">
        <f t="shared" si="4"/>
        <v>0 (0)</v>
      </c>
      <c r="P6" s="3"/>
      <c r="Q6" s="3">
        <v>4805</v>
      </c>
      <c r="R6" s="3">
        <v>33</v>
      </c>
      <c r="S6" s="8">
        <f t="shared" si="5"/>
        <v>0.6867845993756504</v>
      </c>
      <c r="T6" s="3" t="str">
        <f t="shared" si="6"/>
        <v>33 (0.69)</v>
      </c>
      <c r="U6" s="9" t="s">
        <v>14</v>
      </c>
      <c r="V6" s="15">
        <v>1000</v>
      </c>
      <c r="W6" s="15">
        <v>17</v>
      </c>
      <c r="X6" s="8">
        <f t="shared" ref="X6:X26" si="13">W6*100/V6</f>
        <v>1.7</v>
      </c>
      <c r="Y6" s="3" t="str">
        <f t="shared" si="7"/>
        <v>17 (1.7)</v>
      </c>
      <c r="Z6" s="4"/>
      <c r="AA6" s="16"/>
      <c r="AB6" s="16"/>
      <c r="AC6" s="16"/>
      <c r="AD6" s="3" t="str">
        <f t="shared" si="8"/>
        <v xml:space="preserve"> (0)</v>
      </c>
      <c r="AE6" s="16"/>
      <c r="AF6" s="16"/>
      <c r="AG6" s="16"/>
      <c r="AH6" s="16"/>
      <c r="AI6" s="16"/>
      <c r="AJ6" s="16"/>
      <c r="AP6" s="1">
        <f t="shared" si="9"/>
        <v>19045</v>
      </c>
      <c r="AQ6" s="1">
        <f t="shared" si="10"/>
        <v>275</v>
      </c>
      <c r="AR6" s="1">
        <f t="shared" si="11"/>
        <v>6.1301434165239543</v>
      </c>
      <c r="AS6" s="1" t="str">
        <f t="shared" si="12"/>
        <v>275 (6.13)</v>
      </c>
    </row>
    <row r="7" spans="1:46" ht="15.75" x14ac:dyDescent="0.25">
      <c r="A7" s="3">
        <v>2004</v>
      </c>
      <c r="B7" s="4">
        <v>3934</v>
      </c>
      <c r="C7" s="4">
        <v>13</v>
      </c>
      <c r="D7" s="5">
        <f t="shared" si="0"/>
        <v>0.33045246568378239</v>
      </c>
      <c r="E7" s="3" t="str">
        <f t="shared" si="1"/>
        <v>13 (0.33)</v>
      </c>
      <c r="F7" s="10"/>
      <c r="G7" s="3">
        <v>4153</v>
      </c>
      <c r="H7" s="3">
        <v>45</v>
      </c>
      <c r="I7" s="5">
        <f t="shared" si="2"/>
        <v>1.0835540573079701</v>
      </c>
      <c r="J7" s="3" t="str">
        <f t="shared" si="3"/>
        <v>45 (1.08)</v>
      </c>
      <c r="K7" s="7" t="s">
        <v>16</v>
      </c>
      <c r="L7" s="3">
        <v>1</v>
      </c>
      <c r="M7" s="3">
        <v>0</v>
      </c>
      <c r="N7" s="8">
        <f>M7*100/L7</f>
        <v>0</v>
      </c>
      <c r="O7" s="3" t="str">
        <f t="shared" si="4"/>
        <v>0 (0)</v>
      </c>
      <c r="P7" s="3"/>
      <c r="Q7" s="3">
        <v>15463</v>
      </c>
      <c r="R7" s="3">
        <v>88</v>
      </c>
      <c r="S7" s="8">
        <f t="shared" si="5"/>
        <v>0.56910043329237536</v>
      </c>
      <c r="T7" s="3" t="str">
        <f t="shared" si="6"/>
        <v>88 (0.57)</v>
      </c>
      <c r="U7" s="9" t="s">
        <v>14</v>
      </c>
      <c r="V7" s="15">
        <v>542</v>
      </c>
      <c r="W7" s="15">
        <v>18</v>
      </c>
      <c r="X7" s="8">
        <f t="shared" si="13"/>
        <v>3.3210332103321032</v>
      </c>
      <c r="Y7" s="3" t="str">
        <f t="shared" si="7"/>
        <v>18 (3.32)</v>
      </c>
      <c r="Z7" s="4"/>
      <c r="AA7" s="16"/>
      <c r="AB7" s="16"/>
      <c r="AC7" s="16"/>
      <c r="AD7" s="3" t="str">
        <f t="shared" si="8"/>
        <v xml:space="preserve"> (0)</v>
      </c>
      <c r="AF7" s="16"/>
      <c r="AG7" s="16"/>
      <c r="AH7" s="16"/>
      <c r="AI7" s="16"/>
      <c r="AJ7" s="16"/>
      <c r="AK7" s="1">
        <v>2579</v>
      </c>
      <c r="AM7" s="1">
        <f t="shared" ref="AM7:AM16" si="14">AL7*100/AK7</f>
        <v>0</v>
      </c>
      <c r="AN7" s="3" t="str">
        <f t="shared" ref="AN7:AN26" si="15">CONCATENATE(AL7," (",ROUND(AM7,2),")")</f>
        <v xml:space="preserve"> (0)</v>
      </c>
      <c r="AO7" s="1" t="s">
        <v>9</v>
      </c>
      <c r="AP7" s="1">
        <f t="shared" si="9"/>
        <v>26672</v>
      </c>
      <c r="AQ7" s="1">
        <f t="shared" si="10"/>
        <v>164</v>
      </c>
      <c r="AR7" s="1">
        <f t="shared" si="11"/>
        <v>5.3041401666162304</v>
      </c>
      <c r="AS7" s="1" t="str">
        <f t="shared" si="12"/>
        <v>164 (5.3)</v>
      </c>
    </row>
    <row r="8" spans="1:46" ht="15.75" x14ac:dyDescent="0.25">
      <c r="A8" s="3">
        <v>2005</v>
      </c>
      <c r="B8" s="4">
        <v>1048</v>
      </c>
      <c r="C8" s="4">
        <v>4</v>
      </c>
      <c r="D8" s="5">
        <f t="shared" si="0"/>
        <v>0.38167938931297712</v>
      </c>
      <c r="E8" s="3" t="str">
        <f t="shared" si="1"/>
        <v>4 (0.38)</v>
      </c>
      <c r="F8" s="10"/>
      <c r="G8" s="3">
        <v>11985</v>
      </c>
      <c r="H8" s="3">
        <v>157</v>
      </c>
      <c r="I8" s="5">
        <f t="shared" si="2"/>
        <v>1.3099707968293701</v>
      </c>
      <c r="J8" s="3" t="str">
        <f t="shared" si="3"/>
        <v>157 (1.31)</v>
      </c>
      <c r="K8" s="7" t="s">
        <v>16</v>
      </c>
      <c r="L8" s="3">
        <v>0</v>
      </c>
      <c r="M8" s="3">
        <v>0</v>
      </c>
      <c r="N8" s="8"/>
      <c r="O8" s="3" t="str">
        <f t="shared" si="4"/>
        <v>0 (0)</v>
      </c>
      <c r="P8" s="3"/>
      <c r="Q8" s="3">
        <v>5965</v>
      </c>
      <c r="R8" s="3">
        <v>69</v>
      </c>
      <c r="S8" s="8">
        <f t="shared" si="5"/>
        <v>1.1567476948868398</v>
      </c>
      <c r="T8" s="3" t="str">
        <f t="shared" si="6"/>
        <v>69 (1.16)</v>
      </c>
      <c r="U8" s="9" t="s">
        <v>14</v>
      </c>
      <c r="V8" s="15">
        <v>3940</v>
      </c>
      <c r="W8" s="15">
        <v>21</v>
      </c>
      <c r="X8" s="8">
        <f t="shared" si="13"/>
        <v>0.53299492385786806</v>
      </c>
      <c r="Y8" s="3" t="str">
        <f t="shared" si="7"/>
        <v>21 (0.53)</v>
      </c>
      <c r="Z8" s="4" t="s">
        <v>10</v>
      </c>
      <c r="AA8" s="16"/>
      <c r="AB8" s="16"/>
      <c r="AC8" s="16"/>
      <c r="AD8" s="3" t="str">
        <f t="shared" si="8"/>
        <v xml:space="preserve"> (0)</v>
      </c>
      <c r="AE8" s="16"/>
      <c r="AF8" s="16"/>
      <c r="AG8" s="16"/>
      <c r="AH8" s="16"/>
      <c r="AI8" s="16"/>
      <c r="AJ8" s="16"/>
      <c r="AK8" s="1">
        <v>19</v>
      </c>
      <c r="AM8" s="1">
        <f t="shared" si="14"/>
        <v>0</v>
      </c>
      <c r="AN8" s="3" t="str">
        <f t="shared" si="15"/>
        <v xml:space="preserve"> (0)</v>
      </c>
      <c r="AO8" s="1">
        <v>3</v>
      </c>
      <c r="AP8" s="1">
        <f t="shared" si="9"/>
        <v>22957</v>
      </c>
      <c r="AQ8" s="1">
        <f t="shared" si="10"/>
        <v>251</v>
      </c>
      <c r="AR8" s="1">
        <f t="shared" si="11"/>
        <v>3.3813928048870547</v>
      </c>
      <c r="AS8" s="1" t="str">
        <f t="shared" si="12"/>
        <v>251 (3.38)</v>
      </c>
    </row>
    <row r="9" spans="1:46" ht="15.75" x14ac:dyDescent="0.25">
      <c r="A9" s="3">
        <v>2006</v>
      </c>
      <c r="B9" s="4">
        <v>2200</v>
      </c>
      <c r="C9" s="4">
        <v>11</v>
      </c>
      <c r="D9" s="5">
        <f t="shared" si="0"/>
        <v>0.5</v>
      </c>
      <c r="E9" s="3" t="str">
        <f t="shared" si="1"/>
        <v>11 (0.5)</v>
      </c>
      <c r="F9" s="10"/>
      <c r="G9" s="3">
        <v>12317</v>
      </c>
      <c r="H9" s="3">
        <v>184</v>
      </c>
      <c r="I9" s="5">
        <f t="shared" si="2"/>
        <v>1.4938702606154095</v>
      </c>
      <c r="J9" s="3" t="str">
        <f t="shared" si="3"/>
        <v>184 (1.49)</v>
      </c>
      <c r="K9" s="7" t="s">
        <v>16</v>
      </c>
      <c r="L9" s="3">
        <v>32</v>
      </c>
      <c r="M9" s="3">
        <v>0</v>
      </c>
      <c r="N9" s="8">
        <f t="shared" ref="N9:N26" si="16">M9*100/L9</f>
        <v>0</v>
      </c>
      <c r="O9" s="3" t="str">
        <f t="shared" si="4"/>
        <v>0 (0)</v>
      </c>
      <c r="P9" s="3"/>
      <c r="Q9" s="3">
        <v>11980</v>
      </c>
      <c r="R9" s="3">
        <v>48</v>
      </c>
      <c r="S9" s="8">
        <f t="shared" si="5"/>
        <v>0.40066777963272121</v>
      </c>
      <c r="T9" s="3" t="str">
        <f t="shared" si="6"/>
        <v>48 (0.4)</v>
      </c>
      <c r="U9" s="11" t="s">
        <v>14</v>
      </c>
      <c r="V9" s="15">
        <v>1931</v>
      </c>
      <c r="W9" s="15">
        <v>0</v>
      </c>
      <c r="X9" s="8">
        <f t="shared" si="13"/>
        <v>0</v>
      </c>
      <c r="Y9" s="3" t="str">
        <f t="shared" si="7"/>
        <v>0 (0)</v>
      </c>
      <c r="Z9" s="4"/>
      <c r="AA9" s="16"/>
      <c r="AB9" s="16"/>
      <c r="AC9" s="16"/>
      <c r="AD9" s="3" t="str">
        <f t="shared" si="8"/>
        <v xml:space="preserve"> (0)</v>
      </c>
      <c r="AE9" s="16"/>
      <c r="AF9" s="16"/>
      <c r="AG9" s="16"/>
      <c r="AH9" s="16"/>
      <c r="AI9" s="16"/>
      <c r="AJ9" s="16"/>
      <c r="AK9" s="1">
        <v>480</v>
      </c>
      <c r="AL9" s="1">
        <v>2</v>
      </c>
      <c r="AM9" s="1">
        <f t="shared" si="14"/>
        <v>0.41666666666666669</v>
      </c>
      <c r="AN9" s="3" t="str">
        <f t="shared" si="15"/>
        <v>2 (0.42)</v>
      </c>
      <c r="AO9" s="1">
        <v>3</v>
      </c>
      <c r="AP9" s="1">
        <f t="shared" si="9"/>
        <v>28940</v>
      </c>
      <c r="AQ9" s="1">
        <f t="shared" si="10"/>
        <v>245</v>
      </c>
      <c r="AR9" s="1">
        <f t="shared" si="11"/>
        <v>2.8112047069147974</v>
      </c>
      <c r="AS9" s="1" t="str">
        <f t="shared" si="12"/>
        <v>245 (2.81)</v>
      </c>
    </row>
    <row r="10" spans="1:46" ht="15.75" x14ac:dyDescent="0.25">
      <c r="A10" s="3">
        <v>2007</v>
      </c>
      <c r="B10" s="4">
        <v>466</v>
      </c>
      <c r="C10" s="4">
        <v>0</v>
      </c>
      <c r="D10" s="5">
        <f t="shared" si="0"/>
        <v>0</v>
      </c>
      <c r="E10" s="3" t="str">
        <f t="shared" si="1"/>
        <v>0 (0)</v>
      </c>
      <c r="F10" s="10"/>
      <c r="G10" s="3">
        <v>5534</v>
      </c>
      <c r="H10" s="3">
        <v>61</v>
      </c>
      <c r="I10" s="5">
        <f t="shared" si="2"/>
        <v>1.1022768341163716</v>
      </c>
      <c r="J10" s="3" t="str">
        <f t="shared" si="3"/>
        <v>61 (1.1)</v>
      </c>
      <c r="K10" s="7" t="s">
        <v>16</v>
      </c>
      <c r="L10" s="3">
        <v>27</v>
      </c>
      <c r="M10" s="3">
        <v>0</v>
      </c>
      <c r="N10" s="8">
        <f t="shared" si="16"/>
        <v>0</v>
      </c>
      <c r="O10" s="3" t="str">
        <f t="shared" si="4"/>
        <v>0 (0)</v>
      </c>
      <c r="P10" s="3"/>
      <c r="Q10" s="3">
        <v>7332</v>
      </c>
      <c r="R10" s="3">
        <v>27</v>
      </c>
      <c r="S10" s="8">
        <f t="shared" si="5"/>
        <v>0.36824877250409166</v>
      </c>
      <c r="T10" s="3" t="str">
        <f t="shared" si="6"/>
        <v>27 (0.37)</v>
      </c>
      <c r="U10" s="9" t="s">
        <v>14</v>
      </c>
      <c r="V10" s="15">
        <v>1220</v>
      </c>
      <c r="W10" s="15">
        <v>0</v>
      </c>
      <c r="X10" s="8">
        <f t="shared" si="13"/>
        <v>0</v>
      </c>
      <c r="Y10" s="3" t="str">
        <f t="shared" si="7"/>
        <v>0 (0)</v>
      </c>
      <c r="Z10" s="4"/>
      <c r="AA10" s="16"/>
      <c r="AB10" s="16"/>
      <c r="AC10" s="16"/>
      <c r="AD10" s="3" t="str">
        <f t="shared" si="8"/>
        <v xml:space="preserve"> (0)</v>
      </c>
      <c r="AE10" s="16"/>
      <c r="AF10" s="16"/>
      <c r="AG10" s="16"/>
      <c r="AH10" s="16"/>
      <c r="AI10" s="16"/>
      <c r="AJ10" s="16"/>
      <c r="AK10" s="1">
        <v>86</v>
      </c>
      <c r="AM10" s="1">
        <f t="shared" si="14"/>
        <v>0</v>
      </c>
      <c r="AN10" s="3" t="str">
        <f t="shared" si="15"/>
        <v xml:space="preserve"> (0)</v>
      </c>
      <c r="AP10" s="1">
        <f t="shared" si="9"/>
        <v>14665</v>
      </c>
      <c r="AQ10" s="1">
        <f t="shared" si="10"/>
        <v>88</v>
      </c>
      <c r="AR10" s="1">
        <f t="shared" si="11"/>
        <v>1.4705256066204633</v>
      </c>
      <c r="AS10" s="1" t="str">
        <f t="shared" si="12"/>
        <v>88 (1.47)</v>
      </c>
    </row>
    <row r="11" spans="1:46" ht="15.75" x14ac:dyDescent="0.25">
      <c r="A11" s="3">
        <v>2008</v>
      </c>
      <c r="B11" s="4">
        <v>1153</v>
      </c>
      <c r="C11" s="4">
        <v>0</v>
      </c>
      <c r="D11" s="5">
        <f t="shared" si="0"/>
        <v>0</v>
      </c>
      <c r="E11" s="3" t="str">
        <f t="shared" si="1"/>
        <v>0 (0)</v>
      </c>
      <c r="F11" s="10"/>
      <c r="G11" s="3">
        <v>12419</v>
      </c>
      <c r="H11" s="3">
        <v>93</v>
      </c>
      <c r="I11" s="5">
        <f t="shared" si="2"/>
        <v>0.7488525646187294</v>
      </c>
      <c r="J11" s="3" t="str">
        <f t="shared" si="3"/>
        <v>93 (0.75)</v>
      </c>
      <c r="K11" s="7" t="s">
        <v>16</v>
      </c>
      <c r="L11" s="3">
        <v>10</v>
      </c>
      <c r="M11" s="3">
        <v>0</v>
      </c>
      <c r="N11" s="8">
        <f t="shared" si="16"/>
        <v>0</v>
      </c>
      <c r="O11" s="3" t="str">
        <f t="shared" si="4"/>
        <v>0 (0)</v>
      </c>
      <c r="P11" s="3"/>
      <c r="Q11" s="3">
        <v>6607</v>
      </c>
      <c r="R11" s="3">
        <v>26</v>
      </c>
      <c r="S11" s="8">
        <f t="shared" si="5"/>
        <v>0.39352202209777509</v>
      </c>
      <c r="T11" s="3" t="str">
        <f t="shared" si="6"/>
        <v>26 (0.39)</v>
      </c>
      <c r="U11" s="9" t="s">
        <v>14</v>
      </c>
      <c r="V11" s="15">
        <v>2469</v>
      </c>
      <c r="W11" s="15">
        <v>5</v>
      </c>
      <c r="X11" s="8">
        <f t="shared" si="13"/>
        <v>0.20251113811259619</v>
      </c>
      <c r="Y11" s="3" t="str">
        <f t="shared" si="7"/>
        <v>5 (0.2)</v>
      </c>
      <c r="Z11" s="4" t="s">
        <v>10</v>
      </c>
      <c r="AA11" s="16"/>
      <c r="AB11" s="16"/>
      <c r="AC11" s="16"/>
      <c r="AD11" s="3" t="str">
        <f t="shared" si="8"/>
        <v xml:space="preserve"> (0)</v>
      </c>
      <c r="AE11" s="16"/>
      <c r="AF11" s="16"/>
      <c r="AG11" s="16"/>
      <c r="AH11" s="16"/>
      <c r="AI11" s="16"/>
      <c r="AJ11" s="16"/>
      <c r="AK11" s="1">
        <v>73</v>
      </c>
      <c r="AM11" s="1">
        <f t="shared" si="14"/>
        <v>0</v>
      </c>
      <c r="AN11" s="3" t="str">
        <f t="shared" si="15"/>
        <v xml:space="preserve"> (0)</v>
      </c>
      <c r="AP11" s="1">
        <f t="shared" si="9"/>
        <v>22731</v>
      </c>
      <c r="AQ11" s="1">
        <f t="shared" si="10"/>
        <v>124</v>
      </c>
      <c r="AR11" s="1">
        <f t="shared" si="11"/>
        <v>1.3448857248291006</v>
      </c>
      <c r="AS11" s="1" t="str">
        <f t="shared" si="12"/>
        <v>124 (1.34)</v>
      </c>
    </row>
    <row r="12" spans="1:46" ht="15.75" x14ac:dyDescent="0.25">
      <c r="A12" s="3">
        <v>2009</v>
      </c>
      <c r="B12" s="4">
        <v>474</v>
      </c>
      <c r="C12" s="4">
        <v>0</v>
      </c>
      <c r="D12" s="5">
        <f t="shared" si="0"/>
        <v>0</v>
      </c>
      <c r="E12" s="3" t="str">
        <f t="shared" si="1"/>
        <v>0 (0)</v>
      </c>
      <c r="F12" s="10"/>
      <c r="G12" s="3">
        <v>15535</v>
      </c>
      <c r="H12" s="3">
        <v>96</v>
      </c>
      <c r="I12" s="5">
        <f t="shared" si="2"/>
        <v>0.61795944641132927</v>
      </c>
      <c r="J12" s="3" t="str">
        <f t="shared" si="3"/>
        <v>96 (0.62)</v>
      </c>
      <c r="K12" s="7" t="s">
        <v>16</v>
      </c>
      <c r="L12" s="3">
        <v>30</v>
      </c>
      <c r="M12" s="3">
        <v>0</v>
      </c>
      <c r="N12" s="8">
        <f t="shared" si="16"/>
        <v>0</v>
      </c>
      <c r="O12" s="3" t="str">
        <f t="shared" si="4"/>
        <v>0 (0)</v>
      </c>
      <c r="P12" s="3"/>
      <c r="Q12" s="3">
        <v>35095</v>
      </c>
      <c r="R12" s="3">
        <v>341</v>
      </c>
      <c r="S12" s="8">
        <f t="shared" si="5"/>
        <v>0.97164838296053568</v>
      </c>
      <c r="T12" s="3" t="str">
        <f t="shared" si="6"/>
        <v>341 (0.97)</v>
      </c>
      <c r="U12" s="9" t="s">
        <v>15</v>
      </c>
      <c r="V12" s="15">
        <v>1085</v>
      </c>
      <c r="W12" s="15">
        <v>2</v>
      </c>
      <c r="X12" s="8">
        <f t="shared" si="13"/>
        <v>0.18433179723502305</v>
      </c>
      <c r="Y12" s="3" t="str">
        <f t="shared" si="7"/>
        <v>2 (0.18)</v>
      </c>
      <c r="Z12" s="4" t="s">
        <v>14</v>
      </c>
      <c r="AA12" s="16"/>
      <c r="AB12" s="16"/>
      <c r="AC12" s="16"/>
      <c r="AD12" s="3" t="str">
        <f t="shared" si="8"/>
        <v xml:space="preserve"> (0)</v>
      </c>
      <c r="AE12" s="16"/>
      <c r="AF12" s="16"/>
      <c r="AG12" s="16"/>
      <c r="AH12" s="16"/>
      <c r="AI12" s="16"/>
      <c r="AJ12" s="16"/>
      <c r="AK12" s="1">
        <v>351</v>
      </c>
      <c r="AM12" s="1">
        <f t="shared" si="14"/>
        <v>0</v>
      </c>
      <c r="AN12" s="3" t="str">
        <f t="shared" si="15"/>
        <v xml:space="preserve"> (0)</v>
      </c>
      <c r="AP12" s="1">
        <f t="shared" si="9"/>
        <v>52570</v>
      </c>
      <c r="AQ12" s="1">
        <f t="shared" si="10"/>
        <v>439</v>
      </c>
      <c r="AR12" s="1">
        <f t="shared" si="11"/>
        <v>1.7739396266068881</v>
      </c>
      <c r="AS12" s="1" t="str">
        <f t="shared" si="12"/>
        <v>439 (1.77)</v>
      </c>
    </row>
    <row r="13" spans="1:46" ht="15.75" x14ac:dyDescent="0.25">
      <c r="A13" s="3">
        <v>2010</v>
      </c>
      <c r="B13" s="4">
        <v>409</v>
      </c>
      <c r="C13" s="4">
        <v>0</v>
      </c>
      <c r="D13" s="5">
        <f t="shared" si="0"/>
        <v>0</v>
      </c>
      <c r="E13" s="3" t="str">
        <f t="shared" si="1"/>
        <v>0 (0)</v>
      </c>
      <c r="F13" s="10"/>
      <c r="G13" s="3">
        <v>28292</v>
      </c>
      <c r="H13" s="3">
        <v>110</v>
      </c>
      <c r="I13" s="5">
        <f t="shared" si="2"/>
        <v>0.38880248833592534</v>
      </c>
      <c r="J13" s="3" t="str">
        <f t="shared" si="3"/>
        <v>110 (0.39)</v>
      </c>
      <c r="K13" s="7" t="s">
        <v>16</v>
      </c>
      <c r="L13" s="3">
        <v>917</v>
      </c>
      <c r="M13" s="3">
        <v>5</v>
      </c>
      <c r="N13" s="8">
        <f t="shared" si="16"/>
        <v>0.54525627044711011</v>
      </c>
      <c r="O13" s="3" t="str">
        <f t="shared" si="4"/>
        <v>5 (0.55)</v>
      </c>
      <c r="P13" s="3">
        <v>1</v>
      </c>
      <c r="Q13" s="3">
        <v>34188</v>
      </c>
      <c r="R13" s="3">
        <v>209</v>
      </c>
      <c r="S13" s="8">
        <f t="shared" si="5"/>
        <v>0.61132561132561136</v>
      </c>
      <c r="T13" s="3" t="str">
        <f t="shared" si="6"/>
        <v>209 (0.61)</v>
      </c>
      <c r="U13" s="9">
        <v>1</v>
      </c>
      <c r="V13" s="15">
        <v>11024</v>
      </c>
      <c r="W13" s="15">
        <v>4</v>
      </c>
      <c r="X13" s="8">
        <f t="shared" si="13"/>
        <v>3.6284470246734396E-2</v>
      </c>
      <c r="Y13" s="3" t="str">
        <f t="shared" si="7"/>
        <v>4 (0.04)</v>
      </c>
      <c r="Z13" s="4" t="s">
        <v>9</v>
      </c>
      <c r="AA13" s="16"/>
      <c r="AB13" s="16"/>
      <c r="AC13" s="16"/>
      <c r="AD13" s="3" t="str">
        <f t="shared" si="8"/>
        <v xml:space="preserve"> (0)</v>
      </c>
      <c r="AE13" s="16"/>
      <c r="AF13" s="16"/>
      <c r="AG13" s="16"/>
      <c r="AH13" s="16"/>
      <c r="AI13" s="16"/>
      <c r="AJ13" s="16"/>
      <c r="AK13" s="1">
        <v>874</v>
      </c>
      <c r="AM13" s="1">
        <f t="shared" si="14"/>
        <v>0</v>
      </c>
      <c r="AN13" s="3" t="str">
        <f t="shared" si="15"/>
        <v xml:space="preserve"> (0)</v>
      </c>
      <c r="AP13" s="1">
        <f t="shared" si="9"/>
        <v>75704</v>
      </c>
      <c r="AQ13" s="1">
        <f t="shared" si="10"/>
        <v>328</v>
      </c>
      <c r="AR13" s="1">
        <f t="shared" si="11"/>
        <v>1.5816688403553811</v>
      </c>
      <c r="AS13" s="1" t="str">
        <f t="shared" si="12"/>
        <v>328 (1.58)</v>
      </c>
    </row>
    <row r="14" spans="1:46" ht="15.75" x14ac:dyDescent="0.25">
      <c r="A14" s="3">
        <v>2011</v>
      </c>
      <c r="B14" s="4">
        <v>1359</v>
      </c>
      <c r="C14" s="4">
        <v>6</v>
      </c>
      <c r="D14" s="5">
        <f t="shared" si="0"/>
        <v>0.44150110375275936</v>
      </c>
      <c r="E14" s="3" t="str">
        <f t="shared" si="1"/>
        <v>6 (0.44)</v>
      </c>
      <c r="F14" s="10"/>
      <c r="G14" s="3">
        <v>18869</v>
      </c>
      <c r="H14" s="3">
        <v>169</v>
      </c>
      <c r="I14" s="5">
        <f t="shared" si="2"/>
        <v>0.89564894800996342</v>
      </c>
      <c r="J14" s="3" t="str">
        <f t="shared" si="3"/>
        <v>169 (0.9)</v>
      </c>
      <c r="K14" s="7" t="s">
        <v>16</v>
      </c>
      <c r="L14" s="3">
        <v>79</v>
      </c>
      <c r="M14" s="3">
        <v>0</v>
      </c>
      <c r="N14" s="8">
        <f t="shared" si="16"/>
        <v>0</v>
      </c>
      <c r="O14" s="3" t="str">
        <f t="shared" si="4"/>
        <v>0 (0)</v>
      </c>
      <c r="P14" s="3"/>
      <c r="Q14" s="3">
        <v>28473</v>
      </c>
      <c r="R14" s="3">
        <v>186</v>
      </c>
      <c r="S14" s="8">
        <f t="shared" si="5"/>
        <v>0.65325044779264563</v>
      </c>
      <c r="T14" s="3" t="str">
        <f t="shared" si="6"/>
        <v>186 (0.65)</v>
      </c>
      <c r="U14" s="9">
        <v>1</v>
      </c>
      <c r="V14" s="15">
        <v>23601</v>
      </c>
      <c r="W14" s="15">
        <v>357</v>
      </c>
      <c r="X14" s="8">
        <f t="shared" si="13"/>
        <v>1.5126477691623237</v>
      </c>
      <c r="Y14" s="3" t="str">
        <f t="shared" si="7"/>
        <v>357 (1.51)</v>
      </c>
      <c r="Z14" s="4" t="s">
        <v>12</v>
      </c>
      <c r="AA14" s="16">
        <v>2909</v>
      </c>
      <c r="AB14" s="16"/>
      <c r="AC14" s="16"/>
      <c r="AD14" s="3" t="str">
        <f t="shared" si="8"/>
        <v xml:space="preserve"> (0)</v>
      </c>
      <c r="AE14" s="16"/>
      <c r="AF14" s="16"/>
      <c r="AG14" s="16"/>
      <c r="AH14" s="16"/>
      <c r="AI14" s="16"/>
      <c r="AJ14" s="16"/>
      <c r="AK14" s="1">
        <v>712</v>
      </c>
      <c r="AM14" s="1">
        <f t="shared" si="14"/>
        <v>0</v>
      </c>
      <c r="AN14" s="3" t="str">
        <f t="shared" si="15"/>
        <v xml:space="preserve"> (0)</v>
      </c>
      <c r="AP14" s="1">
        <f t="shared" si="9"/>
        <v>76002</v>
      </c>
      <c r="AQ14" s="1">
        <f t="shared" si="10"/>
        <v>718</v>
      </c>
      <c r="AR14" s="1">
        <f t="shared" si="11"/>
        <v>3.5030482687176923</v>
      </c>
      <c r="AS14" s="1" t="str">
        <f t="shared" si="12"/>
        <v>718 (3.5)</v>
      </c>
    </row>
    <row r="15" spans="1:46" ht="15.75" x14ac:dyDescent="0.25">
      <c r="A15" s="3">
        <v>2012</v>
      </c>
      <c r="B15" s="4">
        <v>671</v>
      </c>
      <c r="C15" s="4">
        <v>1</v>
      </c>
      <c r="D15" s="5">
        <f t="shared" si="0"/>
        <v>0.14903129657228018</v>
      </c>
      <c r="E15" s="3" t="str">
        <f t="shared" si="1"/>
        <v>1 (0.15)</v>
      </c>
      <c r="F15" s="10"/>
      <c r="G15" s="3">
        <v>50222</v>
      </c>
      <c r="H15" s="3">
        <v>242</v>
      </c>
      <c r="I15" s="5">
        <f t="shared" si="2"/>
        <v>0.4818605392059257</v>
      </c>
      <c r="J15" s="3" t="str">
        <f t="shared" si="3"/>
        <v>242 (0.48)</v>
      </c>
      <c r="K15" s="7" t="s">
        <v>16</v>
      </c>
      <c r="L15" s="3">
        <v>183</v>
      </c>
      <c r="M15" s="3">
        <v>0</v>
      </c>
      <c r="N15" s="8">
        <f t="shared" si="16"/>
        <v>0</v>
      </c>
      <c r="O15" s="3" t="str">
        <f t="shared" si="4"/>
        <v>0 (0)</v>
      </c>
      <c r="P15" s="3"/>
      <c r="Q15" s="3">
        <v>44461</v>
      </c>
      <c r="R15" s="3">
        <v>181</v>
      </c>
      <c r="S15" s="8">
        <f t="shared" si="5"/>
        <v>0.40709835586244125</v>
      </c>
      <c r="T15" s="3" t="str">
        <f t="shared" si="6"/>
        <v>181 (0.41)</v>
      </c>
      <c r="U15" s="9">
        <v>1</v>
      </c>
      <c r="V15" s="15">
        <v>800</v>
      </c>
      <c r="W15" s="15">
        <v>0</v>
      </c>
      <c r="X15" s="8">
        <f t="shared" si="13"/>
        <v>0</v>
      </c>
      <c r="Y15" s="3" t="str">
        <f t="shared" si="7"/>
        <v>0 (0)</v>
      </c>
      <c r="Z15" s="4"/>
      <c r="AA15" s="16">
        <v>1083</v>
      </c>
      <c r="AB15" s="16"/>
      <c r="AC15" s="16"/>
      <c r="AD15" s="3" t="str">
        <f t="shared" si="8"/>
        <v xml:space="preserve"> (0)</v>
      </c>
      <c r="AE15" s="16"/>
      <c r="AF15" s="16"/>
      <c r="AG15" s="16"/>
      <c r="AH15" s="16"/>
      <c r="AI15" s="16"/>
      <c r="AJ15" s="16"/>
      <c r="AK15" s="1">
        <v>1101</v>
      </c>
      <c r="AM15" s="1">
        <f t="shared" si="14"/>
        <v>0</v>
      </c>
      <c r="AN15" s="3" t="str">
        <f t="shared" si="15"/>
        <v xml:space="preserve"> (0)</v>
      </c>
      <c r="AO15" s="1" t="s">
        <v>10</v>
      </c>
      <c r="AP15" s="1">
        <f t="shared" si="9"/>
        <v>98521</v>
      </c>
      <c r="AQ15" s="1">
        <f t="shared" si="10"/>
        <v>424</v>
      </c>
      <c r="AR15" s="1">
        <f t="shared" si="11"/>
        <v>1.0379901916406471</v>
      </c>
      <c r="AS15" s="1" t="str">
        <f t="shared" si="12"/>
        <v>424 (1.04)</v>
      </c>
    </row>
    <row r="16" spans="1:46" ht="15.75" x14ac:dyDescent="0.25">
      <c r="A16" s="3">
        <v>2013</v>
      </c>
      <c r="B16" s="4">
        <v>1749</v>
      </c>
      <c r="C16" s="4">
        <v>2</v>
      </c>
      <c r="D16" s="5">
        <f t="shared" si="0"/>
        <v>0.11435105774728416</v>
      </c>
      <c r="E16" s="3" t="str">
        <f t="shared" si="1"/>
        <v>2 (0.11)</v>
      </c>
      <c r="F16" s="10" t="s">
        <v>9</v>
      </c>
      <c r="G16" s="3">
        <v>75808</v>
      </c>
      <c r="H16" s="3">
        <v>193</v>
      </c>
      <c r="I16" s="5">
        <f t="shared" si="2"/>
        <v>0.25459054453355845</v>
      </c>
      <c r="J16" s="3" t="str">
        <f t="shared" si="3"/>
        <v>193 (0.25)</v>
      </c>
      <c r="K16" s="7" t="s">
        <v>17</v>
      </c>
      <c r="L16" s="3">
        <v>686</v>
      </c>
      <c r="M16" s="3">
        <v>0</v>
      </c>
      <c r="N16" s="8">
        <f t="shared" si="16"/>
        <v>0</v>
      </c>
      <c r="O16" s="3" t="str">
        <f t="shared" si="4"/>
        <v>0 (0)</v>
      </c>
      <c r="P16" s="3">
        <v>2</v>
      </c>
      <c r="Q16" s="3">
        <v>32063</v>
      </c>
      <c r="R16" s="3">
        <v>85</v>
      </c>
      <c r="S16" s="8">
        <f t="shared" si="5"/>
        <v>0.2651030783145682</v>
      </c>
      <c r="T16" s="3" t="str">
        <f t="shared" si="6"/>
        <v>85 (0.27)</v>
      </c>
      <c r="U16" s="9">
        <v>1</v>
      </c>
      <c r="V16" s="15">
        <v>11810</v>
      </c>
      <c r="W16" s="15">
        <v>7</v>
      </c>
      <c r="X16" s="8">
        <f t="shared" si="13"/>
        <v>5.9271803556308213E-2</v>
      </c>
      <c r="Y16" s="3" t="str">
        <f t="shared" si="7"/>
        <v>7 (0.06)</v>
      </c>
      <c r="Z16" s="4" t="s">
        <v>14</v>
      </c>
      <c r="AA16" s="16">
        <v>681</v>
      </c>
      <c r="AB16" s="16"/>
      <c r="AC16" s="16"/>
      <c r="AD16" s="3" t="str">
        <f t="shared" si="8"/>
        <v xml:space="preserve"> (0)</v>
      </c>
      <c r="AE16" s="16"/>
      <c r="AF16" s="16"/>
      <c r="AG16" s="16"/>
      <c r="AH16" s="16"/>
      <c r="AI16" s="16"/>
      <c r="AJ16" s="16"/>
      <c r="AK16" s="1">
        <v>111</v>
      </c>
      <c r="AM16" s="1">
        <f t="shared" si="14"/>
        <v>0</v>
      </c>
      <c r="AN16" s="3" t="str">
        <f t="shared" si="15"/>
        <v xml:space="preserve"> (0)</v>
      </c>
      <c r="AO16" s="1" t="s">
        <v>10</v>
      </c>
      <c r="AP16" s="1">
        <f t="shared" si="9"/>
        <v>122908</v>
      </c>
      <c r="AQ16" s="1">
        <f t="shared" si="10"/>
        <v>287</v>
      </c>
      <c r="AR16" s="1">
        <f t="shared" si="11"/>
        <v>0.69331648415171898</v>
      </c>
      <c r="AS16" s="1" t="str">
        <f t="shared" si="12"/>
        <v>287 (0.69)</v>
      </c>
    </row>
    <row r="17" spans="1:45" ht="15.75" x14ac:dyDescent="0.25">
      <c r="A17" s="3">
        <v>2014</v>
      </c>
      <c r="B17" s="4">
        <v>375</v>
      </c>
      <c r="C17" s="4">
        <v>0</v>
      </c>
      <c r="D17" s="5">
        <f t="shared" si="0"/>
        <v>0</v>
      </c>
      <c r="E17" s="3" t="str">
        <f t="shared" si="1"/>
        <v>0 (0)</v>
      </c>
      <c r="F17" s="10" t="s">
        <v>9</v>
      </c>
      <c r="G17" s="3">
        <v>40571</v>
      </c>
      <c r="H17" s="3">
        <v>137</v>
      </c>
      <c r="I17" s="5">
        <f t="shared" si="2"/>
        <v>0.33767962337630325</v>
      </c>
      <c r="J17" s="3" t="str">
        <f t="shared" si="3"/>
        <v>137 (0.34)</v>
      </c>
      <c r="K17" s="7" t="s">
        <v>17</v>
      </c>
      <c r="L17" s="3">
        <v>356</v>
      </c>
      <c r="M17" s="3">
        <v>0</v>
      </c>
      <c r="N17" s="8">
        <f t="shared" si="16"/>
        <v>0</v>
      </c>
      <c r="O17" s="3" t="str">
        <f t="shared" si="4"/>
        <v>0 (0)</v>
      </c>
      <c r="P17" s="3"/>
      <c r="Q17" s="3">
        <v>47502</v>
      </c>
      <c r="R17" s="3">
        <v>95</v>
      </c>
      <c r="S17" s="8">
        <f t="shared" si="5"/>
        <v>0.19999157930192413</v>
      </c>
      <c r="T17" s="3" t="str">
        <f t="shared" si="6"/>
        <v>95 (0.2)</v>
      </c>
      <c r="U17" s="9">
        <v>1</v>
      </c>
      <c r="V17" s="15">
        <v>1145</v>
      </c>
      <c r="W17" s="15">
        <v>1</v>
      </c>
      <c r="X17" s="8">
        <f t="shared" si="13"/>
        <v>8.7336244541484712E-2</v>
      </c>
      <c r="Y17" s="3" t="str">
        <f t="shared" si="7"/>
        <v>1 (0.09)</v>
      </c>
      <c r="Z17" s="4" t="s">
        <v>9</v>
      </c>
      <c r="AA17" s="16">
        <v>775</v>
      </c>
      <c r="AB17" s="16"/>
      <c r="AC17" s="16"/>
      <c r="AD17" s="3" t="str">
        <f t="shared" si="8"/>
        <v xml:space="preserve"> (0)</v>
      </c>
      <c r="AE17" s="16"/>
      <c r="AF17" s="16"/>
      <c r="AG17" s="16"/>
      <c r="AH17" s="16"/>
      <c r="AI17" s="16"/>
      <c r="AJ17" s="16"/>
      <c r="AN17" s="3" t="str">
        <f t="shared" si="15"/>
        <v xml:space="preserve"> (0)</v>
      </c>
      <c r="AP17" s="1">
        <f t="shared" si="9"/>
        <v>90724</v>
      </c>
      <c r="AQ17" s="1">
        <f t="shared" si="10"/>
        <v>233</v>
      </c>
      <c r="AR17" s="1">
        <f t="shared" si="11"/>
        <v>0.62500744721971202</v>
      </c>
      <c r="AS17" s="1" t="str">
        <f t="shared" si="12"/>
        <v>233 (0.63)</v>
      </c>
    </row>
    <row r="18" spans="1:45" ht="15.75" x14ac:dyDescent="0.25">
      <c r="A18" s="3">
        <v>2015</v>
      </c>
      <c r="B18" s="4">
        <v>3162</v>
      </c>
      <c r="C18" s="4">
        <v>6</v>
      </c>
      <c r="D18" s="5">
        <f t="shared" si="0"/>
        <v>0.18975332068311196</v>
      </c>
      <c r="E18" s="3" t="str">
        <f t="shared" si="1"/>
        <v>6 (0.19)</v>
      </c>
      <c r="F18" s="10" t="s">
        <v>9</v>
      </c>
      <c r="G18" s="3">
        <v>99913</v>
      </c>
      <c r="H18" s="3">
        <v>220</v>
      </c>
      <c r="I18" s="5">
        <f t="shared" si="2"/>
        <v>0.2201915666629968</v>
      </c>
      <c r="J18" s="3" t="str">
        <f t="shared" si="3"/>
        <v>220 (0.22)</v>
      </c>
      <c r="K18" s="7" t="s">
        <v>17</v>
      </c>
      <c r="L18" s="3">
        <v>135</v>
      </c>
      <c r="M18" s="3">
        <v>1</v>
      </c>
      <c r="N18" s="8">
        <f t="shared" si="16"/>
        <v>0.7407407407407407</v>
      </c>
      <c r="O18" s="3" t="str">
        <f t="shared" si="4"/>
        <v>1 (0.74)</v>
      </c>
      <c r="P18" s="3">
        <v>1</v>
      </c>
      <c r="Q18" s="3">
        <v>29777</v>
      </c>
      <c r="R18" s="3">
        <v>56</v>
      </c>
      <c r="S18" s="8">
        <f t="shared" si="5"/>
        <v>0.18806461362796789</v>
      </c>
      <c r="T18" s="3" t="str">
        <f t="shared" si="6"/>
        <v>56 (0.19)</v>
      </c>
      <c r="U18" s="9">
        <v>1</v>
      </c>
      <c r="V18" s="15">
        <v>6899</v>
      </c>
      <c r="W18" s="15">
        <v>8</v>
      </c>
      <c r="X18" s="8">
        <f t="shared" si="13"/>
        <v>0.11595883461371213</v>
      </c>
      <c r="Y18" s="3" t="str">
        <f t="shared" si="7"/>
        <v>8 (0.12)</v>
      </c>
      <c r="Z18" s="4" t="s">
        <v>9</v>
      </c>
      <c r="AA18" s="16">
        <v>1890</v>
      </c>
      <c r="AB18" s="16">
        <v>6</v>
      </c>
      <c r="AC18" s="16">
        <f>AB18*100/AA18</f>
        <v>0.31746031746031744</v>
      </c>
      <c r="AD18" s="3" t="str">
        <f t="shared" si="8"/>
        <v>6 (0.32)</v>
      </c>
      <c r="AE18" s="16"/>
      <c r="AF18" s="16"/>
      <c r="AG18" s="16"/>
      <c r="AH18" s="16"/>
      <c r="AI18" s="16"/>
      <c r="AJ18" s="16"/>
      <c r="AN18" s="3" t="str">
        <f t="shared" si="15"/>
        <v xml:space="preserve"> (0)</v>
      </c>
      <c r="AP18" s="1">
        <f t="shared" si="9"/>
        <v>141776</v>
      </c>
      <c r="AQ18" s="1">
        <f t="shared" si="10"/>
        <v>297</v>
      </c>
      <c r="AR18" s="1">
        <f t="shared" si="11"/>
        <v>1.7721693937888467</v>
      </c>
      <c r="AS18" s="1" t="str">
        <f t="shared" si="12"/>
        <v>297 (1.77)</v>
      </c>
    </row>
    <row r="19" spans="1:45" ht="15.75" x14ac:dyDescent="0.25">
      <c r="A19" s="3">
        <v>2016</v>
      </c>
      <c r="B19" s="4">
        <v>6060</v>
      </c>
      <c r="C19" s="4">
        <v>14</v>
      </c>
      <c r="D19" s="5">
        <f t="shared" si="0"/>
        <v>0.23102310231023102</v>
      </c>
      <c r="E19" s="3" t="str">
        <f t="shared" si="1"/>
        <v>14 (0.23)</v>
      </c>
      <c r="F19" s="10" t="s">
        <v>9</v>
      </c>
      <c r="G19" s="3">
        <v>129166</v>
      </c>
      <c r="H19" s="3">
        <v>245</v>
      </c>
      <c r="I19" s="5">
        <f t="shared" si="2"/>
        <v>0.18967839834012046</v>
      </c>
      <c r="J19" s="3" t="str">
        <f t="shared" si="3"/>
        <v>245 (0.19)</v>
      </c>
      <c r="K19" s="7" t="s">
        <v>17</v>
      </c>
      <c r="L19" s="3">
        <v>1527</v>
      </c>
      <c r="M19" s="3">
        <v>1</v>
      </c>
      <c r="N19" s="8">
        <f t="shared" si="16"/>
        <v>6.548788474132286E-2</v>
      </c>
      <c r="O19" s="3" t="str">
        <f t="shared" si="4"/>
        <v>1 (0.07)</v>
      </c>
      <c r="P19" s="3">
        <v>1</v>
      </c>
      <c r="Q19" s="3">
        <v>55150</v>
      </c>
      <c r="R19" s="3">
        <v>97</v>
      </c>
      <c r="S19" s="8">
        <f t="shared" si="5"/>
        <v>0.17588395285584768</v>
      </c>
      <c r="T19" s="3" t="str">
        <f t="shared" si="6"/>
        <v>97 (0.18)</v>
      </c>
      <c r="U19" s="9">
        <v>1</v>
      </c>
      <c r="V19" s="15">
        <v>7721</v>
      </c>
      <c r="W19" s="15">
        <v>3</v>
      </c>
      <c r="X19" s="8">
        <f t="shared" si="13"/>
        <v>3.8855070586711567E-2</v>
      </c>
      <c r="Y19" s="3" t="str">
        <f t="shared" si="7"/>
        <v>3 (0.04)</v>
      </c>
      <c r="Z19" s="4" t="s">
        <v>9</v>
      </c>
      <c r="AA19" s="16">
        <v>1931</v>
      </c>
      <c r="AB19" s="16">
        <v>3</v>
      </c>
      <c r="AC19" s="16">
        <f>AB19*100/AA19</f>
        <v>0.15535991714137753</v>
      </c>
      <c r="AD19" s="3" t="str">
        <f t="shared" si="8"/>
        <v>3 (0.16)</v>
      </c>
      <c r="AE19" s="16"/>
      <c r="AF19" s="16"/>
      <c r="AG19" s="16"/>
      <c r="AH19" s="16"/>
      <c r="AI19" s="16"/>
      <c r="AJ19" s="16"/>
      <c r="AK19" s="1">
        <v>550</v>
      </c>
      <c r="AM19" s="1">
        <f t="shared" ref="AM19:AM24" si="17">AL19*100/AK19</f>
        <v>0</v>
      </c>
      <c r="AN19" s="3" t="str">
        <f t="shared" si="15"/>
        <v xml:space="preserve"> (0)</v>
      </c>
      <c r="AO19" s="1" t="s">
        <v>9</v>
      </c>
      <c r="AP19" s="1">
        <f t="shared" si="9"/>
        <v>202105</v>
      </c>
      <c r="AQ19" s="1">
        <f t="shared" si="10"/>
        <v>363</v>
      </c>
      <c r="AR19" s="1">
        <f t="shared" si="11"/>
        <v>0.85628832597561111</v>
      </c>
      <c r="AS19" s="1" t="str">
        <f t="shared" si="12"/>
        <v>363 (0.86)</v>
      </c>
    </row>
    <row r="20" spans="1:45" ht="15.75" x14ac:dyDescent="0.25">
      <c r="A20" s="3">
        <v>2017</v>
      </c>
      <c r="B20" s="4">
        <v>2769</v>
      </c>
      <c r="C20" s="4">
        <v>8</v>
      </c>
      <c r="D20" s="5">
        <f t="shared" si="0"/>
        <v>0.28891296496930302</v>
      </c>
      <c r="E20" s="3" t="str">
        <f t="shared" si="1"/>
        <v>8 (0.29)</v>
      </c>
      <c r="F20" s="10" t="s">
        <v>9</v>
      </c>
      <c r="G20" s="3">
        <v>188401</v>
      </c>
      <c r="H20" s="3">
        <v>325</v>
      </c>
      <c r="I20" s="5">
        <f t="shared" si="2"/>
        <v>0.17250439222721747</v>
      </c>
      <c r="J20" s="3" t="str">
        <f t="shared" si="3"/>
        <v>325 (0.17)</v>
      </c>
      <c r="K20" s="7" t="s">
        <v>17</v>
      </c>
      <c r="L20" s="3">
        <v>2111</v>
      </c>
      <c r="M20" s="3">
        <v>3</v>
      </c>
      <c r="N20" s="8">
        <f t="shared" si="16"/>
        <v>0.14211274277593558</v>
      </c>
      <c r="O20" s="3" t="str">
        <f t="shared" si="4"/>
        <v>3 (0.14)</v>
      </c>
      <c r="P20" s="3">
        <v>1</v>
      </c>
      <c r="Q20" s="3">
        <v>186101</v>
      </c>
      <c r="R20" s="3">
        <v>437</v>
      </c>
      <c r="S20" s="8">
        <f t="shared" si="5"/>
        <v>0.23481872746519364</v>
      </c>
      <c r="T20" s="3" t="str">
        <f t="shared" si="6"/>
        <v>437 (0.23)</v>
      </c>
      <c r="U20" s="11">
        <v>2</v>
      </c>
      <c r="V20" s="15">
        <v>22934</v>
      </c>
      <c r="W20" s="15">
        <v>1</v>
      </c>
      <c r="X20" s="8">
        <f t="shared" si="13"/>
        <v>4.3603383622569112E-3</v>
      </c>
      <c r="Y20" s="3" t="str">
        <f t="shared" si="7"/>
        <v>1 (0)</v>
      </c>
      <c r="Z20" s="4" t="s">
        <v>10</v>
      </c>
      <c r="AA20" s="16"/>
      <c r="AB20" s="16"/>
      <c r="AC20" s="16"/>
      <c r="AD20" s="3" t="str">
        <f t="shared" si="8"/>
        <v xml:space="preserve"> (0)</v>
      </c>
      <c r="AE20" s="16"/>
      <c r="AF20" s="16"/>
      <c r="AG20" s="16"/>
      <c r="AH20" s="16"/>
      <c r="AI20" s="16"/>
      <c r="AJ20" s="16"/>
      <c r="AK20" s="1">
        <v>87</v>
      </c>
      <c r="AM20" s="1">
        <f t="shared" si="17"/>
        <v>0</v>
      </c>
      <c r="AN20" s="3" t="str">
        <f t="shared" si="15"/>
        <v xml:space="preserve"> (0)</v>
      </c>
      <c r="AO20" s="1" t="s">
        <v>9</v>
      </c>
      <c r="AP20" s="1">
        <f t="shared" si="9"/>
        <v>402403</v>
      </c>
      <c r="AQ20" s="1">
        <f t="shared" si="10"/>
        <v>774</v>
      </c>
      <c r="AR20" s="1">
        <f t="shared" si="11"/>
        <v>0.84270916579990662</v>
      </c>
      <c r="AS20" s="1" t="str">
        <f t="shared" si="12"/>
        <v>774 (0.84)</v>
      </c>
    </row>
    <row r="21" spans="1:45" ht="15.75" x14ac:dyDescent="0.25">
      <c r="A21" s="3">
        <v>2018</v>
      </c>
      <c r="B21" s="4">
        <v>10148</v>
      </c>
      <c r="C21" s="4">
        <v>26</v>
      </c>
      <c r="D21" s="5">
        <f t="shared" si="0"/>
        <v>0.25620811982656683</v>
      </c>
      <c r="E21" s="3" t="str">
        <f t="shared" si="1"/>
        <v>26 (0.26)</v>
      </c>
      <c r="F21" s="10" t="s">
        <v>10</v>
      </c>
      <c r="G21" s="12">
        <v>101192</v>
      </c>
      <c r="H21" s="12">
        <v>172</v>
      </c>
      <c r="I21" s="5">
        <f t="shared" si="2"/>
        <v>0.16997391098110523</v>
      </c>
      <c r="J21" s="3" t="str">
        <f t="shared" si="3"/>
        <v>172 (0.17)</v>
      </c>
      <c r="K21" s="7" t="s">
        <v>17</v>
      </c>
      <c r="L21" s="3">
        <v>811</v>
      </c>
      <c r="M21" s="3">
        <v>3</v>
      </c>
      <c r="N21" s="8">
        <f t="shared" si="16"/>
        <v>0.36991368680641185</v>
      </c>
      <c r="O21" s="3" t="str">
        <f t="shared" si="4"/>
        <v>3 (0.37)</v>
      </c>
      <c r="P21" s="3">
        <v>1</v>
      </c>
      <c r="Q21" s="3">
        <v>51659</v>
      </c>
      <c r="R21" s="3">
        <v>58</v>
      </c>
      <c r="S21" s="8">
        <f t="shared" si="5"/>
        <v>0.11227472463655898</v>
      </c>
      <c r="T21" s="3" t="str">
        <f t="shared" si="6"/>
        <v>58 (0.11)</v>
      </c>
      <c r="U21" s="9" t="s">
        <v>18</v>
      </c>
      <c r="V21" s="15">
        <v>53498</v>
      </c>
      <c r="W21" s="15">
        <v>3</v>
      </c>
      <c r="X21" s="8">
        <f t="shared" si="13"/>
        <v>5.6076862686455569E-3</v>
      </c>
      <c r="Y21" s="3" t="str">
        <f t="shared" si="7"/>
        <v>3 (0.01)</v>
      </c>
      <c r="Z21" s="4" t="s">
        <v>10</v>
      </c>
      <c r="AA21" s="16">
        <v>3494</v>
      </c>
      <c r="AB21" s="16"/>
      <c r="AC21" s="16"/>
      <c r="AD21" s="3" t="str">
        <f t="shared" si="8"/>
        <v xml:space="preserve"> (0)</v>
      </c>
      <c r="AE21" s="16">
        <v>2</v>
      </c>
      <c r="AF21" s="16">
        <v>0</v>
      </c>
      <c r="AG21" s="16"/>
      <c r="AH21" s="16"/>
      <c r="AI21" s="16"/>
      <c r="AJ21" s="16"/>
      <c r="AK21" s="1">
        <v>28</v>
      </c>
      <c r="AM21" s="1">
        <f t="shared" si="17"/>
        <v>0</v>
      </c>
      <c r="AN21" s="3" t="str">
        <f t="shared" si="15"/>
        <v xml:space="preserve"> (0)</v>
      </c>
      <c r="AO21" s="1" t="s">
        <v>9</v>
      </c>
      <c r="AP21" s="1">
        <f t="shared" si="9"/>
        <v>220830</v>
      </c>
      <c r="AQ21" s="1">
        <f t="shared" si="10"/>
        <v>262</v>
      </c>
      <c r="AR21" s="1">
        <f t="shared" si="11"/>
        <v>0.9139781285192885</v>
      </c>
      <c r="AS21" s="1" t="str">
        <f t="shared" si="12"/>
        <v>262 (0.91)</v>
      </c>
    </row>
    <row r="22" spans="1:45" ht="15.75" x14ac:dyDescent="0.25">
      <c r="A22" s="3">
        <v>2019</v>
      </c>
      <c r="B22" s="4">
        <v>101354</v>
      </c>
      <c r="C22" s="4">
        <v>164</v>
      </c>
      <c r="D22" s="5">
        <f t="shared" si="0"/>
        <v>0.16180910472206325</v>
      </c>
      <c r="E22" s="3" t="str">
        <f t="shared" si="1"/>
        <v>164 (0.16)</v>
      </c>
      <c r="F22" s="10" t="s">
        <v>10</v>
      </c>
      <c r="G22" s="12">
        <v>157315</v>
      </c>
      <c r="H22" s="12">
        <v>166</v>
      </c>
      <c r="I22" s="5">
        <f t="shared" si="2"/>
        <v>0.10552077042875758</v>
      </c>
      <c r="J22" s="3" t="str">
        <f t="shared" si="3"/>
        <v>166 (0.11)</v>
      </c>
      <c r="K22" s="11" t="s">
        <v>19</v>
      </c>
      <c r="L22" s="3">
        <v>17992</v>
      </c>
      <c r="M22" s="3">
        <v>6</v>
      </c>
      <c r="N22" s="8">
        <f t="shared" si="16"/>
        <v>3.3348154735437972E-2</v>
      </c>
      <c r="O22" s="3" t="str">
        <f t="shared" si="4"/>
        <v>6 (0.03)</v>
      </c>
      <c r="P22" s="3" t="s">
        <v>9</v>
      </c>
      <c r="Q22" s="3">
        <v>105049</v>
      </c>
      <c r="R22" s="3">
        <v>157</v>
      </c>
      <c r="S22" s="8">
        <f t="shared" si="5"/>
        <v>0.14945406429380576</v>
      </c>
      <c r="T22" s="3" t="str">
        <f t="shared" si="6"/>
        <v>157 (0.15)</v>
      </c>
      <c r="U22" s="11" t="s">
        <v>20</v>
      </c>
      <c r="V22" s="15">
        <v>53498</v>
      </c>
      <c r="W22" s="15">
        <v>95</v>
      </c>
      <c r="X22" s="8">
        <f t="shared" si="13"/>
        <v>0.17757673184044262</v>
      </c>
      <c r="Y22" s="3" t="str">
        <f t="shared" si="7"/>
        <v>95 (0.18)</v>
      </c>
      <c r="Z22" s="4" t="s">
        <v>10</v>
      </c>
      <c r="AA22" s="17">
        <v>4984</v>
      </c>
      <c r="AB22" s="16">
        <v>0</v>
      </c>
      <c r="AC22" s="8">
        <f>AB22*100/AA22</f>
        <v>0</v>
      </c>
      <c r="AD22" s="3" t="str">
        <f t="shared" si="8"/>
        <v>0 (0)</v>
      </c>
      <c r="AE22" s="1">
        <v>3</v>
      </c>
      <c r="AF22" s="1">
        <v>15</v>
      </c>
      <c r="AH22" s="16"/>
      <c r="AI22" s="16"/>
      <c r="AJ22" s="16"/>
      <c r="AK22" s="16">
        <v>3309</v>
      </c>
      <c r="AL22" s="16">
        <v>6</v>
      </c>
      <c r="AM22" s="1">
        <f t="shared" si="17"/>
        <v>0.18132366273798731</v>
      </c>
      <c r="AN22" s="3" t="str">
        <f t="shared" si="15"/>
        <v>6 (0.18)</v>
      </c>
      <c r="AO22" s="16" t="s">
        <v>10</v>
      </c>
      <c r="AP22" s="1">
        <f t="shared" si="9"/>
        <v>443516</v>
      </c>
      <c r="AQ22" s="1">
        <f t="shared" si="10"/>
        <v>594</v>
      </c>
      <c r="AR22" s="1">
        <f t="shared" si="11"/>
        <v>0.80903248875849443</v>
      </c>
      <c r="AS22" s="1" t="str">
        <f t="shared" si="12"/>
        <v>594 (0.81)</v>
      </c>
    </row>
    <row r="23" spans="1:45" ht="15.75" x14ac:dyDescent="0.25">
      <c r="A23" s="3">
        <v>2020</v>
      </c>
      <c r="B23" s="4">
        <v>1405</v>
      </c>
      <c r="C23" s="4">
        <v>3</v>
      </c>
      <c r="D23" s="5">
        <f t="shared" si="0"/>
        <v>0.21352313167259787</v>
      </c>
      <c r="E23" s="3" t="str">
        <f t="shared" si="1"/>
        <v>3 (0.21)</v>
      </c>
      <c r="F23" s="10"/>
      <c r="G23" s="12">
        <v>44585</v>
      </c>
      <c r="H23" s="12">
        <v>56</v>
      </c>
      <c r="I23" s="5">
        <f t="shared" si="2"/>
        <v>0.12560278120444096</v>
      </c>
      <c r="J23" s="3" t="str">
        <f t="shared" si="3"/>
        <v>56 (0.13)</v>
      </c>
      <c r="K23" s="11" t="s">
        <v>21</v>
      </c>
      <c r="L23" s="3">
        <v>530</v>
      </c>
      <c r="M23" s="3">
        <v>0</v>
      </c>
      <c r="N23" s="8">
        <f t="shared" si="16"/>
        <v>0</v>
      </c>
      <c r="O23" s="3" t="str">
        <f t="shared" si="4"/>
        <v>0 (0)</v>
      </c>
      <c r="P23" s="3"/>
      <c r="Q23" s="3">
        <v>31162</v>
      </c>
      <c r="R23" s="3">
        <v>46</v>
      </c>
      <c r="S23" s="8">
        <f t="shared" si="5"/>
        <v>0.14761568577113152</v>
      </c>
      <c r="T23" s="3" t="str">
        <f t="shared" si="6"/>
        <v>46 (0.15)</v>
      </c>
      <c r="U23" s="11" t="s">
        <v>22</v>
      </c>
      <c r="V23" s="15">
        <v>6016</v>
      </c>
      <c r="W23" s="15">
        <v>0</v>
      </c>
      <c r="X23" s="8">
        <f t="shared" si="13"/>
        <v>0</v>
      </c>
      <c r="Y23" s="3" t="str">
        <f t="shared" si="7"/>
        <v>0 (0)</v>
      </c>
      <c r="Z23" s="4"/>
      <c r="AA23" s="17">
        <v>6896</v>
      </c>
      <c r="AB23" s="16">
        <v>0</v>
      </c>
      <c r="AC23" s="8">
        <f>AB23*100/AA23</f>
        <v>0</v>
      </c>
      <c r="AD23" s="3" t="str">
        <f t="shared" si="8"/>
        <v>0 (0)</v>
      </c>
      <c r="AE23" s="16">
        <v>3</v>
      </c>
      <c r="AF23" s="16">
        <v>300</v>
      </c>
      <c r="AG23" s="16"/>
      <c r="AH23" s="16"/>
      <c r="AI23" s="16"/>
      <c r="AJ23" s="16"/>
      <c r="AK23" s="1">
        <v>16</v>
      </c>
      <c r="AM23" s="1">
        <f t="shared" si="17"/>
        <v>0</v>
      </c>
      <c r="AN23" s="3" t="str">
        <f t="shared" si="15"/>
        <v xml:space="preserve"> (0)</v>
      </c>
      <c r="AP23" s="1">
        <f t="shared" si="9"/>
        <v>90910</v>
      </c>
      <c r="AQ23" s="1">
        <f t="shared" si="10"/>
        <v>105</v>
      </c>
      <c r="AR23" s="1">
        <f t="shared" si="11"/>
        <v>0.48674159864817035</v>
      </c>
      <c r="AS23" s="1" t="str">
        <f t="shared" si="12"/>
        <v>105 (0.49)</v>
      </c>
    </row>
    <row r="24" spans="1:45" ht="15.75" x14ac:dyDescent="0.25">
      <c r="A24" s="3">
        <v>2021</v>
      </c>
      <c r="B24" s="4">
        <v>28429</v>
      </c>
      <c r="C24" s="4">
        <v>105</v>
      </c>
      <c r="D24" s="5">
        <f t="shared" si="0"/>
        <v>0.36934116571106967</v>
      </c>
      <c r="E24" s="3" t="str">
        <f t="shared" si="1"/>
        <v>105 (0.37)</v>
      </c>
      <c r="F24" s="10"/>
      <c r="G24" s="12">
        <v>193245</v>
      </c>
      <c r="H24" s="12">
        <v>346</v>
      </c>
      <c r="I24" s="5">
        <f t="shared" si="2"/>
        <v>0.17904732334601153</v>
      </c>
      <c r="J24" s="3" t="str">
        <f t="shared" si="3"/>
        <v>346 (0.18)</v>
      </c>
      <c r="K24" s="7" t="s">
        <v>23</v>
      </c>
      <c r="L24" s="3">
        <v>540</v>
      </c>
      <c r="M24" s="3">
        <v>0</v>
      </c>
      <c r="N24" s="8">
        <f t="shared" si="16"/>
        <v>0</v>
      </c>
      <c r="O24" s="3" t="str">
        <f t="shared" si="4"/>
        <v>0 (0)</v>
      </c>
      <c r="P24" s="3"/>
      <c r="Q24" s="3">
        <v>35924</v>
      </c>
      <c r="R24" s="3">
        <v>41</v>
      </c>
      <c r="S24" s="8">
        <f t="shared" si="5"/>
        <v>0.11412982964035186</v>
      </c>
      <c r="T24" s="3" t="str">
        <f t="shared" si="6"/>
        <v>41 (0.11)</v>
      </c>
      <c r="U24" s="11" t="s">
        <v>24</v>
      </c>
      <c r="V24" s="15">
        <v>52240</v>
      </c>
      <c r="W24" s="15">
        <v>166</v>
      </c>
      <c r="X24" s="8">
        <f t="shared" si="13"/>
        <v>0.31776416539050534</v>
      </c>
      <c r="Y24" s="3" t="str">
        <f t="shared" si="7"/>
        <v>166 (0.32)</v>
      </c>
      <c r="Z24" s="4" t="s">
        <v>9</v>
      </c>
      <c r="AA24" s="16"/>
      <c r="AB24" s="16"/>
      <c r="AC24" s="8"/>
      <c r="AD24" s="3"/>
      <c r="AF24" s="16">
        <v>775</v>
      </c>
      <c r="AG24" s="16"/>
      <c r="AH24" s="8">
        <f>AG24*100/AF24</f>
        <v>0</v>
      </c>
      <c r="AI24" s="3" t="str">
        <f>CONCATENATE(AG24," (",ROUND(AH24,2),")")</f>
        <v xml:space="preserve"> (0)</v>
      </c>
      <c r="AJ24" s="16" t="s">
        <v>15</v>
      </c>
      <c r="AK24" s="1">
        <v>5</v>
      </c>
      <c r="AM24" s="1">
        <f t="shared" si="17"/>
        <v>0</v>
      </c>
      <c r="AN24" s="3" t="str">
        <f t="shared" si="15"/>
        <v xml:space="preserve"> (0)</v>
      </c>
      <c r="AP24" s="1">
        <f t="shared" si="9"/>
        <v>311158</v>
      </c>
      <c r="AQ24" s="1">
        <f t="shared" si="10"/>
        <v>658</v>
      </c>
      <c r="AR24" s="1">
        <f t="shared" si="11"/>
        <v>0.98028248408793839</v>
      </c>
      <c r="AS24" s="1" t="str">
        <f t="shared" si="12"/>
        <v>658 (0.98)</v>
      </c>
    </row>
    <row r="25" spans="1:45" ht="15.75" x14ac:dyDescent="0.25">
      <c r="A25" s="3">
        <v>2022</v>
      </c>
      <c r="B25" s="4">
        <v>62382</v>
      </c>
      <c r="C25" s="4">
        <v>281</v>
      </c>
      <c r="D25" s="5">
        <f t="shared" si="0"/>
        <v>0.45045045045045046</v>
      </c>
      <c r="E25" s="3" t="str">
        <f t="shared" si="1"/>
        <v>281 (0.45)</v>
      </c>
      <c r="F25" s="10" t="s">
        <v>11</v>
      </c>
      <c r="G25" s="12">
        <v>233251</v>
      </c>
      <c r="H25" s="12">
        <v>303</v>
      </c>
      <c r="I25" s="5">
        <f t="shared" si="2"/>
        <v>0.12990298005153247</v>
      </c>
      <c r="J25" s="3" t="str">
        <f t="shared" si="3"/>
        <v>303 (0.13)</v>
      </c>
      <c r="K25" s="7" t="s">
        <v>25</v>
      </c>
      <c r="L25" s="3">
        <v>54784</v>
      </c>
      <c r="M25" s="3">
        <v>88</v>
      </c>
      <c r="N25" s="8">
        <f t="shared" si="16"/>
        <v>0.16063084112149534</v>
      </c>
      <c r="O25" s="3" t="str">
        <f t="shared" si="4"/>
        <v>88 (0.16)</v>
      </c>
      <c r="P25" s="3" t="s">
        <v>10</v>
      </c>
      <c r="Q25" s="3">
        <v>74769</v>
      </c>
      <c r="R25" s="3">
        <v>72</v>
      </c>
      <c r="S25" s="8">
        <f t="shared" si="5"/>
        <v>9.6296593508004652E-2</v>
      </c>
      <c r="T25" s="3" t="str">
        <f t="shared" si="6"/>
        <v>72 (0.1)</v>
      </c>
      <c r="U25" s="11" t="s">
        <v>24</v>
      </c>
      <c r="V25" s="15">
        <v>79007</v>
      </c>
      <c r="W25" s="15">
        <v>51</v>
      </c>
      <c r="X25" s="8">
        <f t="shared" si="13"/>
        <v>6.4551242294986516E-2</v>
      </c>
      <c r="Y25" s="3" t="str">
        <f t="shared" si="7"/>
        <v>51 (0.06)</v>
      </c>
      <c r="Z25" s="4" t="s">
        <v>10</v>
      </c>
      <c r="AA25" s="16">
        <v>1548</v>
      </c>
      <c r="AB25" s="16"/>
      <c r="AC25" s="8">
        <f>AB25*100/AA25</f>
        <v>0</v>
      </c>
      <c r="AD25" s="3" t="str">
        <f>CONCATENATE(AB25," (",ROUND(AC25,2),")")</f>
        <v xml:space="preserve"> (0)</v>
      </c>
      <c r="AE25" s="1">
        <v>3</v>
      </c>
      <c r="AF25" s="16">
        <v>1266</v>
      </c>
      <c r="AG25" s="16"/>
      <c r="AH25" s="8">
        <f>AG25*100/AF25</f>
        <v>0</v>
      </c>
      <c r="AI25" s="3" t="str">
        <f>CONCATENATE(AG25," (",ROUND(AH25,2),")")</f>
        <v xml:space="preserve"> (0)</v>
      </c>
      <c r="AJ25" s="16" t="s">
        <v>26</v>
      </c>
      <c r="AN25" s="3" t="str">
        <f t="shared" si="15"/>
        <v xml:space="preserve"> (0)</v>
      </c>
      <c r="AP25" s="1">
        <f t="shared" si="9"/>
        <v>507007</v>
      </c>
      <c r="AQ25" s="1">
        <f t="shared" si="10"/>
        <v>795</v>
      </c>
      <c r="AR25" s="1">
        <f t="shared" si="11"/>
        <v>0.90183210742646946</v>
      </c>
      <c r="AS25" s="1" t="str">
        <f t="shared" si="12"/>
        <v>795 (0.9)</v>
      </c>
    </row>
    <row r="26" spans="1:45" ht="15.75" x14ac:dyDescent="0.25">
      <c r="A26" s="3">
        <v>2023</v>
      </c>
      <c r="B26" s="4">
        <v>321179</v>
      </c>
      <c r="C26" s="4">
        <v>1705</v>
      </c>
      <c r="D26" s="5">
        <f t="shared" si="0"/>
        <v>0.53085662512181686</v>
      </c>
      <c r="E26" s="3" t="str">
        <f t="shared" si="1"/>
        <v>1705 (0.53)</v>
      </c>
      <c r="F26" s="10" t="s">
        <v>12</v>
      </c>
      <c r="G26" s="12">
        <v>94198</v>
      </c>
      <c r="H26" s="12">
        <v>91</v>
      </c>
      <c r="I26" s="5">
        <f t="shared" si="2"/>
        <v>9.6605023461219977E-2</v>
      </c>
      <c r="J26" s="3" t="str">
        <f t="shared" si="3"/>
        <v>91 (0.1)</v>
      </c>
      <c r="K26" s="7" t="s">
        <v>25</v>
      </c>
      <c r="L26" s="3">
        <v>51243</v>
      </c>
      <c r="M26" s="3">
        <v>20</v>
      </c>
      <c r="N26" s="8">
        <f t="shared" si="16"/>
        <v>3.9029721132642504E-2</v>
      </c>
      <c r="O26" s="3" t="str">
        <f t="shared" si="4"/>
        <v>20 (0.04)</v>
      </c>
      <c r="P26" s="3" t="s">
        <v>10</v>
      </c>
      <c r="Q26" s="3">
        <v>87029</v>
      </c>
      <c r="R26" s="3">
        <v>38</v>
      </c>
      <c r="S26" s="8">
        <f t="shared" si="5"/>
        <v>4.3663606384078874E-2</v>
      </c>
      <c r="T26" s="3" t="str">
        <f t="shared" si="6"/>
        <v>38 (0.04)</v>
      </c>
      <c r="U26" s="11" t="s">
        <v>24</v>
      </c>
      <c r="V26" s="15">
        <v>12589</v>
      </c>
      <c r="W26" s="15">
        <v>10</v>
      </c>
      <c r="X26" s="8">
        <f t="shared" si="13"/>
        <v>7.943442688061006E-2</v>
      </c>
      <c r="Y26" s="3" t="str">
        <f t="shared" si="7"/>
        <v>10 (0.08)</v>
      </c>
      <c r="Z26" s="4" t="s">
        <v>10</v>
      </c>
      <c r="AA26" s="18">
        <v>3223</v>
      </c>
      <c r="AB26" s="16"/>
      <c r="AC26" s="8">
        <f>AB26*100/AA26</f>
        <v>0</v>
      </c>
      <c r="AD26" s="3" t="str">
        <f>CONCATENATE(AB26," (",ROUND(AC26,2),")")</f>
        <v xml:space="preserve"> (0)</v>
      </c>
      <c r="AF26" s="16">
        <v>1496</v>
      </c>
      <c r="AG26" s="16">
        <v>1</v>
      </c>
      <c r="AH26" s="8">
        <f>AG26*100/AF26</f>
        <v>6.684491978609626E-2</v>
      </c>
      <c r="AI26" s="3" t="str">
        <f>CONCATENATE(AG26," (",ROUND(AH26,2),")")</f>
        <v>1 (0.07)</v>
      </c>
      <c r="AJ26" s="16" t="s">
        <v>26</v>
      </c>
      <c r="AK26" s="1">
        <v>0</v>
      </c>
      <c r="AN26" s="3" t="str">
        <f t="shared" si="15"/>
        <v xml:space="preserve"> (0)</v>
      </c>
      <c r="AP26" s="1">
        <f t="shared" si="9"/>
        <v>570957</v>
      </c>
      <c r="AQ26" s="1">
        <f t="shared" si="10"/>
        <v>1865</v>
      </c>
      <c r="AR26" s="1">
        <f t="shared" si="11"/>
        <v>0.85643432276646458</v>
      </c>
      <c r="AS26" s="1" t="str">
        <f t="shared" si="12"/>
        <v>1865 (0.86)</v>
      </c>
    </row>
  </sheetData>
  <autoFilter ref="A2:AT2" xr:uid="{00000000-0001-0000-0000-000000000000}">
    <sortState xmlns:xlrd2="http://schemas.microsoft.com/office/spreadsheetml/2017/richdata2" ref="A3:AT26">
      <sortCondition ref="A2"/>
    </sortState>
  </autoFilter>
  <mergeCells count="9">
    <mergeCell ref="AP1:AT1"/>
    <mergeCell ref="AK1:AO1"/>
    <mergeCell ref="AA1:AE1"/>
    <mergeCell ref="AF1:AJ1"/>
    <mergeCell ref="B1:F1"/>
    <mergeCell ref="G1:K1"/>
    <mergeCell ref="L1:P1"/>
    <mergeCell ref="Q1:U1"/>
    <mergeCell ref="V1:Z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Mohammad Nayeem Hasan</cp:lastModifiedBy>
  <dcterms:created xsi:type="dcterms:W3CDTF">2015-06-05T18:17:20Z</dcterms:created>
  <dcterms:modified xsi:type="dcterms:W3CDTF">2024-05-22T18:17:39Z</dcterms:modified>
</cp:coreProperties>
</file>