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1" i="1" l="1"/>
  <c r="H96" i="1"/>
  <c r="I96" i="1" s="1"/>
  <c r="F95" i="1"/>
  <c r="E95" i="1"/>
  <c r="H94" i="1"/>
  <c r="G94" i="1"/>
  <c r="G95" i="1" s="1"/>
  <c r="F94" i="1"/>
  <c r="E94" i="1"/>
  <c r="D94" i="1"/>
  <c r="D95" i="1" s="1"/>
  <c r="I95" i="1" l="1"/>
  <c r="I94" i="1"/>
  <c r="B30" i="1" l="1"/>
  <c r="B10" i="1"/>
</calcChain>
</file>

<file path=xl/sharedStrings.xml><?xml version="1.0" encoding="utf-8"?>
<sst xmlns="http://schemas.openxmlformats.org/spreadsheetml/2006/main" count="137" uniqueCount="104">
  <si>
    <t xml:space="preserve">LGH </t>
  </si>
  <si>
    <t>DTU (diagnostics and treatment unit)    4</t>
  </si>
  <si>
    <t>Resuscitation Room</t>
  </si>
  <si>
    <t xml:space="preserve">Area </t>
  </si>
  <si>
    <t xml:space="preserve">Care spaces </t>
  </si>
  <si>
    <t>SPH</t>
  </si>
  <si>
    <t>Source: Henry Cho; Analyst Data Analytics, Administrative Decision Supprt</t>
  </si>
  <si>
    <t>Source: Susanne Scott; Manager, Emergency Department, Trauma Services, Critical Care (ICU) and Respiratory Therapy</t>
  </si>
  <si>
    <t>Care Space</t>
  </si>
  <si>
    <t>Count</t>
  </si>
  <si>
    <t>Acute Care</t>
  </si>
  <si>
    <t>Acute Hallway</t>
  </si>
  <si>
    <t>Triage hallway</t>
  </si>
  <si>
    <t>Trauma</t>
  </si>
  <si>
    <t>RAZ chairs</t>
  </si>
  <si>
    <t>RAZ stretchers</t>
  </si>
  <si>
    <t>RAZ Hallway stretchers</t>
  </si>
  <si>
    <t>Exam /RAZ</t>
  </si>
  <si>
    <t>ABSU stretchers</t>
  </si>
  <si>
    <t>FastTrack Chairs</t>
  </si>
  <si>
    <t>FastTrack Stretchers</t>
  </si>
  <si>
    <t>Cast Room –Fast track</t>
  </si>
  <si>
    <t>Exam rooms</t>
  </si>
  <si>
    <t>VGH</t>
  </si>
  <si>
    <t xml:space="preserve">Source: Lori Korchinski (via Annie Chen) </t>
  </si>
  <si>
    <t xml:space="preserve">Original plan </t>
  </si>
  <si>
    <t xml:space="preserve">Current actual </t>
  </si>
  <si>
    <t>Total care spaces (estimates)</t>
  </si>
  <si>
    <t xml:space="preserve">First Aid </t>
  </si>
  <si>
    <t xml:space="preserve">Intake </t>
  </si>
  <si>
    <t xml:space="preserve">Acute </t>
  </si>
  <si>
    <t>Acute</t>
  </si>
  <si>
    <t>Fast Track Stretcher</t>
  </si>
  <si>
    <t>Fast Track Chairs</t>
  </si>
  <si>
    <t>RESUS</t>
  </si>
  <si>
    <t>Cast</t>
  </si>
  <si>
    <t>Exam</t>
  </si>
  <si>
    <t>Gyne</t>
  </si>
  <si>
    <t>Minor OR</t>
  </si>
  <si>
    <t>Hallway</t>
  </si>
  <si>
    <t>ST Stretcher Exam</t>
  </si>
  <si>
    <t>ST Chairs</t>
  </si>
  <si>
    <t>Isolate</t>
  </si>
  <si>
    <t>Total</t>
  </si>
  <si>
    <t xml:space="preserve">MSJ </t>
  </si>
  <si>
    <t>RHS</t>
  </si>
  <si>
    <t xml:space="preserve">Source: Jordan Beard, Program Manager - Emergency, Pediatrics, Cardiopulmonary &amp; Neurodiagnostic (via Hans) </t>
  </si>
  <si>
    <t>Area: ED</t>
  </si>
  <si>
    <t>Room Type</t>
  </si>
  <si>
    <t>Comments</t>
  </si>
  <si>
    <t>Private</t>
  </si>
  <si>
    <t>Semi</t>
  </si>
  <si>
    <t>Triple</t>
  </si>
  <si>
    <t>Quad</t>
  </si>
  <si>
    <t>Chairs</t>
  </si>
  <si>
    <t>Code</t>
  </si>
  <si>
    <t>1 – 2</t>
  </si>
  <si>
    <t>Isolation</t>
  </si>
  <si>
    <t>1548A</t>
  </si>
  <si>
    <t>1548B</t>
  </si>
  <si>
    <t>5 – 8</t>
  </si>
  <si>
    <t>10 - 12</t>
  </si>
  <si>
    <t>14 – 16</t>
  </si>
  <si>
    <t>ECG Stretcher</t>
  </si>
  <si>
    <t>1559C</t>
  </si>
  <si>
    <t>18 - 19</t>
  </si>
  <si>
    <t>Intake Chairs</t>
  </si>
  <si>
    <t>1559B</t>
  </si>
  <si>
    <t>21 - 22</t>
  </si>
  <si>
    <t>1559A</t>
  </si>
  <si>
    <t>HR 23</t>
  </si>
  <si>
    <t>Seclusion</t>
  </si>
  <si>
    <t>1592B</t>
  </si>
  <si>
    <t>HR 24</t>
  </si>
  <si>
    <t>1592C</t>
  </si>
  <si>
    <t>F 25 – 28</t>
  </si>
  <si>
    <t>P 29</t>
  </si>
  <si>
    <t>1584A</t>
  </si>
  <si>
    <t>P 30</t>
  </si>
  <si>
    <t>E 31</t>
  </si>
  <si>
    <t>E 32</t>
  </si>
  <si>
    <t>Optho 33</t>
  </si>
  <si>
    <t>S 34 – 36</t>
  </si>
  <si>
    <t>ENT 37</t>
  </si>
  <si>
    <t>ABX Chairs</t>
  </si>
  <si>
    <t>DTU 38 – 41</t>
  </si>
  <si>
    <t>RAZ 1 – 4</t>
  </si>
  <si>
    <t>SSP 1</t>
  </si>
  <si>
    <t>1590D</t>
  </si>
  <si>
    <t>SSP 2</t>
  </si>
  <si>
    <t>1590E</t>
  </si>
  <si>
    <t>SSP 3</t>
  </si>
  <si>
    <t>1590F</t>
  </si>
  <si>
    <t>SSP 4 – 5</t>
  </si>
  <si>
    <t>1590B</t>
  </si>
  <si>
    <t>Total Spaces</t>
  </si>
  <si>
    <t>Total Bed Heads</t>
  </si>
  <si>
    <t>Total Chair Count</t>
  </si>
  <si>
    <t xml:space="preserve">Total care spaces </t>
  </si>
  <si>
    <t>acute</t>
  </si>
  <si>
    <t xml:space="preserve">dtu </t>
  </si>
  <si>
    <t>ssp</t>
  </si>
  <si>
    <t>ent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</si>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</sst>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1" fillId="0" borderId="9" xfId="0" applyFont="1" applyBorder="1"/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/>
    <xf numFmtId="0" fontId="4" fillId="0" borderId="15" xfId="0" applyFont="1" applyBorder="1"/>
    <xf numFmtId="0" fontId="4" fillId="0" borderId="1" xfId="0" applyFont="1" applyBorder="1"/>
    <xf numFmtId="0" fontId="4" fillId="0" borderId="16" xfId="0" applyFont="1" applyBorder="1"/>
    <xf numFmtId="0" fontId="4" fillId="0" borderId="16" xfId="0" applyFont="1" applyBorder="1" applyAlignment="1">
      <alignment horizontal="right"/>
    </xf>
    <xf numFmtId="16" fontId="4" fillId="0" borderId="14" xfId="0" quotePrefix="1" applyNumberFormat="1" applyFont="1" applyBorder="1" applyAlignment="1">
      <alignment horizontal="left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" xfId="0" applyFont="1" applyFill="1" applyBorder="1"/>
    <xf numFmtId="0" fontId="3" fillId="3" borderId="16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tabSelected="1" topLeftCell="A53" zoomScale="80" zoomScaleNormal="80" workbookViewId="0">
      <selection activeCell="J79" sqref="J79"/>
    </sheetView>
  </sheetViews>
  <sheetFormatPr defaultRowHeight="15" x14ac:dyDescent="0.25"/>
  <cols>
    <col min="1" max="1" width="33.28515625" customWidth="1"/>
    <col min="2" max="2" width="12.7109375" bestFit="1" customWidth="1"/>
    <col min="3" max="3" width="14" bestFit="1" customWidth="1"/>
  </cols>
  <sheetData>
    <row r="1" spans="1:2" ht="21" x14ac:dyDescent="0.35">
      <c r="A1" s="11" t="s">
        <v>0</v>
      </c>
    </row>
    <row r="2" spans="1:2" x14ac:dyDescent="0.25">
      <c r="A2" t="s">
        <v>7</v>
      </c>
    </row>
    <row r="4" spans="1:2" x14ac:dyDescent="0.25">
      <c r="A4" s="1" t="s">
        <v>3</v>
      </c>
      <c r="B4" s="2" t="s">
        <v>4</v>
      </c>
    </row>
    <row r="5" spans="1:2" x14ac:dyDescent="0.25">
      <c r="A5" s="4" t="s">
        <v>28</v>
      </c>
      <c r="B5" s="5">
        <v>10</v>
      </c>
    </row>
    <row r="6" spans="1:2" x14ac:dyDescent="0.25">
      <c r="A6" s="6" t="s">
        <v>29</v>
      </c>
      <c r="B6" s="7">
        <v>21</v>
      </c>
    </row>
    <row r="7" spans="1:2" x14ac:dyDescent="0.25">
      <c r="A7" s="6" t="s">
        <v>30</v>
      </c>
      <c r="B7" s="7">
        <v>18</v>
      </c>
    </row>
    <row r="8" spans="1:2" x14ac:dyDescent="0.25">
      <c r="A8" s="6" t="s">
        <v>2</v>
      </c>
      <c r="B8" s="7">
        <v>3</v>
      </c>
    </row>
    <row r="9" spans="1:2" x14ac:dyDescent="0.25">
      <c r="A9" s="8" t="s">
        <v>1</v>
      </c>
      <c r="B9" s="9">
        <v>4</v>
      </c>
    </row>
    <row r="10" spans="1:2" x14ac:dyDescent="0.25">
      <c r="B10" s="3">
        <f>SUM(B5:B9)</f>
        <v>56</v>
      </c>
    </row>
    <row r="13" spans="1:2" ht="21" x14ac:dyDescent="0.35">
      <c r="A13" s="11" t="s">
        <v>5</v>
      </c>
    </row>
    <row r="14" spans="1:2" x14ac:dyDescent="0.25">
      <c r="A14" t="s">
        <v>6</v>
      </c>
    </row>
    <row r="16" spans="1:2" x14ac:dyDescent="0.25">
      <c r="A16" s="1" t="s">
        <v>8</v>
      </c>
      <c r="B16" s="2" t="s">
        <v>9</v>
      </c>
    </row>
    <row r="17" spans="1:2" x14ac:dyDescent="0.25">
      <c r="A17" s="4" t="s">
        <v>10</v>
      </c>
      <c r="B17" s="5">
        <v>20</v>
      </c>
    </row>
    <row r="18" spans="1:2" x14ac:dyDescent="0.25">
      <c r="A18" s="6" t="s">
        <v>11</v>
      </c>
      <c r="B18" s="7">
        <v>3</v>
      </c>
    </row>
    <row r="19" spans="1:2" x14ac:dyDescent="0.25">
      <c r="A19" s="6" t="s">
        <v>12</v>
      </c>
      <c r="B19" s="7">
        <v>3</v>
      </c>
    </row>
    <row r="20" spans="1:2" x14ac:dyDescent="0.25">
      <c r="A20" s="6" t="s">
        <v>13</v>
      </c>
      <c r="B20" s="7">
        <v>2</v>
      </c>
    </row>
    <row r="21" spans="1:2" x14ac:dyDescent="0.25">
      <c r="A21" s="6" t="s">
        <v>14</v>
      </c>
      <c r="B21" s="7">
        <v>6</v>
      </c>
    </row>
    <row r="22" spans="1:2" x14ac:dyDescent="0.25">
      <c r="A22" s="6" t="s">
        <v>15</v>
      </c>
      <c r="B22" s="7">
        <v>4</v>
      </c>
    </row>
    <row r="23" spans="1:2" x14ac:dyDescent="0.25">
      <c r="A23" s="6" t="s">
        <v>16</v>
      </c>
      <c r="B23" s="7">
        <v>3</v>
      </c>
    </row>
    <row r="24" spans="1:2" x14ac:dyDescent="0.25">
      <c r="A24" s="6" t="s">
        <v>17</v>
      </c>
      <c r="B24" s="7">
        <v>1</v>
      </c>
    </row>
    <row r="25" spans="1:2" x14ac:dyDescent="0.25">
      <c r="A25" s="6" t="s">
        <v>18</v>
      </c>
      <c r="B25" s="7">
        <v>5</v>
      </c>
    </row>
    <row r="26" spans="1:2" x14ac:dyDescent="0.25">
      <c r="A26" s="6" t="s">
        <v>19</v>
      </c>
      <c r="B26" s="7">
        <v>4</v>
      </c>
    </row>
    <row r="27" spans="1:2" x14ac:dyDescent="0.25">
      <c r="A27" s="6" t="s">
        <v>20</v>
      </c>
      <c r="B27" s="7">
        <v>5</v>
      </c>
    </row>
    <row r="28" spans="1:2" x14ac:dyDescent="0.25">
      <c r="A28" s="6" t="s">
        <v>21</v>
      </c>
      <c r="B28" s="7">
        <v>1</v>
      </c>
    </row>
    <row r="29" spans="1:2" x14ac:dyDescent="0.25">
      <c r="A29" s="8" t="s">
        <v>22</v>
      </c>
      <c r="B29" s="9">
        <v>4</v>
      </c>
    </row>
    <row r="30" spans="1:2" x14ac:dyDescent="0.25">
      <c r="B30" s="10">
        <f>SUM(B17:B29)</f>
        <v>61</v>
      </c>
    </row>
    <row r="31" spans="1:2" x14ac:dyDescent="0.25">
      <c r="B31" s="10"/>
    </row>
    <row r="32" spans="1:2" ht="21" x14ac:dyDescent="0.35">
      <c r="A32" s="11" t="s">
        <v>44</v>
      </c>
      <c r="B32" s="10"/>
    </row>
    <row r="33" spans="1:2" x14ac:dyDescent="0.25">
      <c r="A33" t="s">
        <v>6</v>
      </c>
    </row>
    <row r="34" spans="1:2" x14ac:dyDescent="0.25">
      <c r="A34" s="1" t="s">
        <v>8</v>
      </c>
      <c r="B34" s="2" t="s">
        <v>9</v>
      </c>
    </row>
    <row r="35" spans="1:2" x14ac:dyDescent="0.25">
      <c r="A35" s="4" t="s">
        <v>31</v>
      </c>
      <c r="B35" s="5">
        <v>5</v>
      </c>
    </row>
    <row r="36" spans="1:2" x14ac:dyDescent="0.25">
      <c r="A36" s="6" t="s">
        <v>32</v>
      </c>
      <c r="B36" s="7">
        <v>2</v>
      </c>
    </row>
    <row r="37" spans="1:2" x14ac:dyDescent="0.25">
      <c r="A37" s="6" t="s">
        <v>33</v>
      </c>
      <c r="B37" s="7">
        <v>4</v>
      </c>
    </row>
    <row r="38" spans="1:2" x14ac:dyDescent="0.25">
      <c r="A38" s="6" t="s">
        <v>34</v>
      </c>
      <c r="B38" s="7">
        <v>1</v>
      </c>
    </row>
    <row r="39" spans="1:2" x14ac:dyDescent="0.25">
      <c r="A39" s="6" t="s">
        <v>35</v>
      </c>
      <c r="B39" s="7">
        <v>1</v>
      </c>
    </row>
    <row r="40" spans="1:2" x14ac:dyDescent="0.25">
      <c r="A40" s="6" t="s">
        <v>36</v>
      </c>
      <c r="B40" s="7">
        <v>1</v>
      </c>
    </row>
    <row r="41" spans="1:2" x14ac:dyDescent="0.25">
      <c r="A41" s="6" t="s">
        <v>37</v>
      </c>
      <c r="B41" s="7">
        <v>1</v>
      </c>
    </row>
    <row r="42" spans="1:2" x14ac:dyDescent="0.25">
      <c r="A42" s="6" t="s">
        <v>38</v>
      </c>
      <c r="B42" s="7">
        <v>1</v>
      </c>
    </row>
    <row r="43" spans="1:2" x14ac:dyDescent="0.25">
      <c r="A43" s="6" t="s">
        <v>39</v>
      </c>
      <c r="B43" s="7">
        <v>2</v>
      </c>
    </row>
    <row r="44" spans="1:2" x14ac:dyDescent="0.25">
      <c r="A44" s="6" t="s">
        <v>40</v>
      </c>
      <c r="B44" s="7">
        <v>1</v>
      </c>
    </row>
    <row r="45" spans="1:2" x14ac:dyDescent="0.25">
      <c r="A45" s="6" t="s">
        <v>41</v>
      </c>
      <c r="B45" s="7">
        <v>5</v>
      </c>
    </row>
    <row r="46" spans="1:2" x14ac:dyDescent="0.25">
      <c r="A46" s="8" t="s">
        <v>42</v>
      </c>
      <c r="B46" s="9">
        <v>2</v>
      </c>
    </row>
    <row r="47" spans="1:2" x14ac:dyDescent="0.25">
      <c r="A47" s="8" t="s">
        <v>43</v>
      </c>
      <c r="B47" s="12">
        <v>26</v>
      </c>
    </row>
    <row r="50" spans="1:10" ht="21" x14ac:dyDescent="0.35">
      <c r="A50" s="11" t="s">
        <v>23</v>
      </c>
    </row>
    <row r="51" spans="1:10" x14ac:dyDescent="0.25">
      <c r="A51" t="s">
        <v>24</v>
      </c>
    </row>
    <row r="53" spans="1:10" x14ac:dyDescent="0.25">
      <c r="A53" s="1"/>
      <c r="B53" s="2" t="s">
        <v>25</v>
      </c>
      <c r="C53" s="2" t="s">
        <v>26</v>
      </c>
    </row>
    <row r="54" spans="1:10" x14ac:dyDescent="0.25">
      <c r="A54" s="8" t="s">
        <v>27</v>
      </c>
      <c r="B54" s="9">
        <v>60</v>
      </c>
      <c r="C54" s="9">
        <v>80</v>
      </c>
    </row>
    <row r="59" spans="1:10" ht="21" x14ac:dyDescent="0.35">
      <c r="A59" s="11" t="s">
        <v>45</v>
      </c>
    </row>
    <row r="60" spans="1:10" x14ac:dyDescent="0.25">
      <c r="A60" t="s">
        <v>46</v>
      </c>
    </row>
    <row r="61" spans="1:10" x14ac:dyDescent="0.25">
      <c r="A61" s="33" t="s">
        <v>98</v>
      </c>
      <c r="B61" s="33">
        <f>SUM(I95:I96)</f>
        <v>56</v>
      </c>
    </row>
    <row r="63" spans="1:10" ht="15.75" thickBot="1" x14ac:dyDescent="0.3"/>
    <row r="64" spans="1:10" x14ac:dyDescent="0.25">
      <c r="A64" s="13" t="s">
        <v>47</v>
      </c>
      <c r="B64" s="14" t="s">
        <v>48</v>
      </c>
      <c r="C64" s="15" t="s">
        <v>49</v>
      </c>
      <c r="D64" s="13" t="s">
        <v>50</v>
      </c>
      <c r="E64" s="14" t="s">
        <v>51</v>
      </c>
      <c r="F64" s="14" t="s">
        <v>52</v>
      </c>
      <c r="G64" s="14" t="s">
        <v>53</v>
      </c>
      <c r="H64" s="15" t="s">
        <v>54</v>
      </c>
      <c r="I64" s="16" t="s">
        <v>43</v>
      </c>
      <c r="J64" s="16" t="s">
        <v>55</v>
      </c>
    </row>
    <row r="65" spans="1:11" x14ac:dyDescent="0.25">
      <c r="A65" s="17" t="s">
        <v>56</v>
      </c>
      <c r="B65" s="18"/>
      <c r="C65" s="19" t="s">
        <v>57</v>
      </c>
      <c r="D65" s="20"/>
      <c r="E65" s="21">
        <v>1</v>
      </c>
      <c r="F65" s="21"/>
      <c r="G65" s="21"/>
      <c r="H65" s="22"/>
      <c r="I65" s="23"/>
      <c r="J65" s="24">
        <v>1544</v>
      </c>
      <c r="K65" t="s">
        <v>99</v>
      </c>
    </row>
    <row r="66" spans="1:11" x14ac:dyDescent="0.25">
      <c r="A66" s="17">
        <v>3</v>
      </c>
      <c r="B66" s="18" t="s">
        <v>50</v>
      </c>
      <c r="C66" s="19" t="s">
        <v>57</v>
      </c>
      <c r="D66" s="20">
        <v>1</v>
      </c>
      <c r="E66" s="21"/>
      <c r="F66" s="21"/>
      <c r="G66" s="21"/>
      <c r="H66" s="22"/>
      <c r="I66" s="23"/>
      <c r="J66" s="24" t="s">
        <v>58</v>
      </c>
      <c r="K66" t="s">
        <v>99</v>
      </c>
    </row>
    <row r="67" spans="1:11" x14ac:dyDescent="0.25">
      <c r="A67" s="17">
        <v>4</v>
      </c>
      <c r="B67" s="18" t="s">
        <v>50</v>
      </c>
      <c r="C67" s="19" t="s">
        <v>57</v>
      </c>
      <c r="D67" s="20">
        <v>1</v>
      </c>
      <c r="E67" s="21"/>
      <c r="F67" s="21"/>
      <c r="G67" s="21"/>
      <c r="H67" s="22"/>
      <c r="I67" s="23"/>
      <c r="J67" s="24" t="s">
        <v>59</v>
      </c>
      <c r="K67" t="s">
        <v>99</v>
      </c>
    </row>
    <row r="68" spans="1:11" x14ac:dyDescent="0.25">
      <c r="A68" s="17" t="s">
        <v>60</v>
      </c>
      <c r="B68" s="18"/>
      <c r="C68" s="19"/>
      <c r="D68" s="20"/>
      <c r="E68" s="21"/>
      <c r="F68" s="21"/>
      <c r="G68" s="21">
        <v>1</v>
      </c>
      <c r="H68" s="22"/>
      <c r="I68" s="23"/>
      <c r="J68" s="24">
        <v>1550</v>
      </c>
      <c r="K68" t="s">
        <v>99</v>
      </c>
    </row>
    <row r="69" spans="1:11" x14ac:dyDescent="0.25">
      <c r="A69" s="17">
        <v>9</v>
      </c>
      <c r="B69" s="18" t="s">
        <v>50</v>
      </c>
      <c r="C69" s="19"/>
      <c r="D69" s="20">
        <v>1</v>
      </c>
      <c r="E69" s="21"/>
      <c r="F69" s="21"/>
      <c r="G69" s="21"/>
      <c r="H69" s="22"/>
      <c r="I69" s="23"/>
      <c r="J69" s="24">
        <v>1552</v>
      </c>
      <c r="K69" t="s">
        <v>99</v>
      </c>
    </row>
    <row r="70" spans="1:11" x14ac:dyDescent="0.25">
      <c r="A70" s="25" t="s">
        <v>61</v>
      </c>
      <c r="B70" s="18"/>
      <c r="C70" s="19"/>
      <c r="D70" s="20"/>
      <c r="E70" s="21">
        <v>1</v>
      </c>
      <c r="F70" s="21"/>
      <c r="G70" s="21"/>
      <c r="H70" s="22"/>
      <c r="I70" s="23"/>
      <c r="J70" s="24">
        <v>1554</v>
      </c>
      <c r="K70" t="s">
        <v>99</v>
      </c>
    </row>
    <row r="71" spans="1:11" x14ac:dyDescent="0.25">
      <c r="A71" s="17">
        <v>13</v>
      </c>
      <c r="B71" s="18"/>
      <c r="C71" s="19"/>
      <c r="D71" s="20">
        <v>1</v>
      </c>
      <c r="E71" s="21"/>
      <c r="F71" s="21"/>
      <c r="G71" s="21"/>
      <c r="H71" s="22"/>
      <c r="I71" s="23"/>
      <c r="J71" s="24">
        <v>1562</v>
      </c>
      <c r="K71" t="s">
        <v>99</v>
      </c>
    </row>
    <row r="72" spans="1:11" x14ac:dyDescent="0.25">
      <c r="A72" s="17" t="s">
        <v>62</v>
      </c>
      <c r="B72" s="18"/>
      <c r="C72" s="19"/>
      <c r="D72" s="20"/>
      <c r="E72" s="21"/>
      <c r="F72" s="21">
        <v>1</v>
      </c>
      <c r="G72" s="21"/>
      <c r="H72" s="22"/>
      <c r="I72" s="23"/>
      <c r="J72" s="24">
        <v>1556</v>
      </c>
      <c r="K72" t="s">
        <v>99</v>
      </c>
    </row>
    <row r="73" spans="1:11" x14ac:dyDescent="0.25">
      <c r="A73" s="17">
        <v>17</v>
      </c>
      <c r="B73" s="18"/>
      <c r="C73" s="19" t="s">
        <v>63</v>
      </c>
      <c r="D73" s="20">
        <v>1</v>
      </c>
      <c r="E73" s="21"/>
      <c r="F73" s="21"/>
      <c r="G73" s="21"/>
      <c r="H73" s="22"/>
      <c r="I73" s="23"/>
      <c r="J73" s="24" t="s">
        <v>64</v>
      </c>
      <c r="K73" t="s">
        <v>99</v>
      </c>
    </row>
    <row r="74" spans="1:11" x14ac:dyDescent="0.25">
      <c r="A74" s="17" t="s">
        <v>65</v>
      </c>
      <c r="C74" s="18" t="s">
        <v>66</v>
      </c>
      <c r="D74" s="20"/>
      <c r="E74" s="21"/>
      <c r="F74" s="21"/>
      <c r="G74" s="21"/>
      <c r="H74" s="22">
        <v>1</v>
      </c>
      <c r="I74" s="23"/>
      <c r="J74" s="24">
        <v>1559</v>
      </c>
      <c r="K74" t="s">
        <v>99</v>
      </c>
    </row>
    <row r="75" spans="1:11" x14ac:dyDescent="0.25">
      <c r="A75" s="17">
        <v>20</v>
      </c>
      <c r="B75" s="18"/>
      <c r="C75" s="19" t="s">
        <v>63</v>
      </c>
      <c r="D75" s="20"/>
      <c r="E75" s="21"/>
      <c r="F75" s="21"/>
      <c r="G75" s="21"/>
      <c r="H75" s="22"/>
      <c r="I75" s="23"/>
      <c r="J75" s="24" t="s">
        <v>67</v>
      </c>
      <c r="K75" t="s">
        <v>99</v>
      </c>
    </row>
    <row r="76" spans="1:11" x14ac:dyDescent="0.25">
      <c r="A76" s="17" t="s">
        <v>68</v>
      </c>
      <c r="B76" s="18"/>
      <c r="C76" s="19"/>
      <c r="D76" s="20"/>
      <c r="E76" s="21">
        <v>1</v>
      </c>
      <c r="F76" s="21"/>
      <c r="G76" s="21"/>
      <c r="H76" s="22"/>
      <c r="I76" s="23"/>
      <c r="J76" s="24" t="s">
        <v>69</v>
      </c>
      <c r="K76" t="s">
        <v>99</v>
      </c>
    </row>
    <row r="77" spans="1:11" x14ac:dyDescent="0.25">
      <c r="A77" s="17" t="s">
        <v>70</v>
      </c>
      <c r="B77" s="18"/>
      <c r="C77" s="19" t="s">
        <v>71</v>
      </c>
      <c r="D77" s="20">
        <v>1</v>
      </c>
      <c r="E77" s="21"/>
      <c r="F77" s="21"/>
      <c r="G77" s="21"/>
      <c r="H77" s="22"/>
      <c r="I77" s="23"/>
      <c r="J77" s="24" t="s">
        <v>72</v>
      </c>
      <c r="K77" t="s">
        <v>103</v>
      </c>
    </row>
    <row r="78" spans="1:11" x14ac:dyDescent="0.25">
      <c r="A78" s="17" t="s">
        <v>73</v>
      </c>
      <c r="B78" s="18"/>
      <c r="C78" s="19" t="s">
        <v>71</v>
      </c>
      <c r="D78" s="20">
        <v>1</v>
      </c>
      <c r="E78" s="21"/>
      <c r="F78" s="21"/>
      <c r="G78" s="21"/>
      <c r="H78" s="22"/>
      <c r="I78" s="23"/>
      <c r="J78" s="24" t="s">
        <v>74</v>
      </c>
      <c r="K78" t="s">
        <v>103</v>
      </c>
    </row>
    <row r="79" spans="1:11" x14ac:dyDescent="0.25">
      <c r="A79" s="17" t="s">
        <v>75</v>
      </c>
      <c r="B79" s="18"/>
      <c r="C79" s="19"/>
      <c r="D79" s="20"/>
      <c r="E79" s="21"/>
      <c r="F79" s="21"/>
      <c r="G79" s="21">
        <v>1</v>
      </c>
      <c r="H79" s="22"/>
      <c r="I79" s="23"/>
      <c r="J79" s="24">
        <v>1588</v>
      </c>
    </row>
    <row r="80" spans="1:11" x14ac:dyDescent="0.25">
      <c r="A80" s="17" t="s">
        <v>76</v>
      </c>
      <c r="B80" s="18"/>
      <c r="C80" s="19"/>
      <c r="D80" s="20">
        <v>1</v>
      </c>
      <c r="E80" s="21"/>
      <c r="F80" s="21"/>
      <c r="G80" s="21"/>
      <c r="H80" s="22"/>
      <c r="I80" s="23"/>
      <c r="J80" s="24" t="s">
        <v>77</v>
      </c>
      <c r="K80" t="s">
        <v>103</v>
      </c>
    </row>
    <row r="81" spans="1:11" x14ac:dyDescent="0.25">
      <c r="A81" s="17" t="s">
        <v>78</v>
      </c>
      <c r="B81" s="18"/>
      <c r="C81" s="19"/>
      <c r="D81" s="20">
        <v>1</v>
      </c>
      <c r="E81" s="21"/>
      <c r="F81" s="21"/>
      <c r="G81" s="21"/>
      <c r="H81" s="22"/>
      <c r="I81" s="23"/>
      <c r="J81" s="24">
        <v>1584</v>
      </c>
      <c r="K81" t="s">
        <v>103</v>
      </c>
    </row>
    <row r="82" spans="1:11" x14ac:dyDescent="0.25">
      <c r="A82" s="17" t="s">
        <v>79</v>
      </c>
      <c r="B82" s="18"/>
      <c r="C82" s="19"/>
      <c r="D82" s="20">
        <v>1</v>
      </c>
      <c r="E82" s="21"/>
      <c r="F82" s="21"/>
      <c r="G82" s="21"/>
      <c r="H82" s="22"/>
      <c r="I82" s="23"/>
      <c r="J82" s="24">
        <v>1582</v>
      </c>
      <c r="K82" t="s">
        <v>103</v>
      </c>
    </row>
    <row r="83" spans="1:11" x14ac:dyDescent="0.25">
      <c r="A83" s="17" t="s">
        <v>80</v>
      </c>
      <c r="B83" s="18"/>
      <c r="C83" s="19"/>
      <c r="D83" s="20">
        <v>1</v>
      </c>
      <c r="E83" s="21"/>
      <c r="F83" s="21"/>
      <c r="G83" s="21"/>
      <c r="H83" s="22"/>
      <c r="I83" s="23"/>
      <c r="J83" s="24">
        <v>1580</v>
      </c>
      <c r="K83" t="s">
        <v>103</v>
      </c>
    </row>
    <row r="84" spans="1:11" x14ac:dyDescent="0.25">
      <c r="A84" s="17" t="s">
        <v>81</v>
      </c>
      <c r="B84" s="18"/>
      <c r="C84" s="19"/>
      <c r="D84" s="20">
        <v>1</v>
      </c>
      <c r="E84" s="21"/>
      <c r="F84" s="21"/>
      <c r="G84" s="21"/>
      <c r="H84" s="22"/>
      <c r="I84" s="23"/>
      <c r="J84" s="24">
        <v>1566</v>
      </c>
      <c r="K84" t="s">
        <v>103</v>
      </c>
    </row>
    <row r="85" spans="1:11" x14ac:dyDescent="0.25">
      <c r="A85" s="17" t="s">
        <v>82</v>
      </c>
      <c r="B85" s="18"/>
      <c r="C85" s="19"/>
      <c r="D85" s="20"/>
      <c r="E85" s="21"/>
      <c r="F85" s="21">
        <v>1</v>
      </c>
      <c r="G85" s="21"/>
      <c r="H85" s="22"/>
      <c r="I85" s="23"/>
      <c r="J85" s="24">
        <v>1564</v>
      </c>
      <c r="K85" t="s">
        <v>103</v>
      </c>
    </row>
    <row r="86" spans="1:11" x14ac:dyDescent="0.25">
      <c r="A86" s="17" t="s">
        <v>83</v>
      </c>
      <c r="B86" s="18"/>
      <c r="C86" s="19"/>
      <c r="D86" s="20">
        <v>1</v>
      </c>
      <c r="E86" s="21"/>
      <c r="F86" s="21"/>
      <c r="G86" s="21"/>
      <c r="H86" s="22"/>
      <c r="I86" s="23"/>
      <c r="J86" s="24">
        <v>1587</v>
      </c>
      <c r="K86" t="s">
        <v>102</v>
      </c>
    </row>
    <row r="87" spans="1:11" x14ac:dyDescent="0.25">
      <c r="A87" s="17" t="s">
        <v>84</v>
      </c>
      <c r="B87" s="18"/>
      <c r="C87" s="19"/>
      <c r="D87" s="20"/>
      <c r="E87" s="21"/>
      <c r="F87" s="21"/>
      <c r="G87" s="21"/>
      <c r="H87" s="22">
        <v>1</v>
      </c>
      <c r="I87" s="23"/>
      <c r="J87" s="24">
        <v>1589</v>
      </c>
    </row>
    <row r="88" spans="1:11" x14ac:dyDescent="0.25">
      <c r="A88" s="17" t="s">
        <v>85</v>
      </c>
      <c r="B88" s="18"/>
      <c r="C88" s="19"/>
      <c r="D88" s="20"/>
      <c r="E88" s="21"/>
      <c r="F88" s="21"/>
      <c r="G88" s="21">
        <v>1</v>
      </c>
      <c r="H88" s="22"/>
      <c r="I88" s="23"/>
      <c r="J88" s="24">
        <v>1525</v>
      </c>
      <c r="K88" t="s">
        <v>100</v>
      </c>
    </row>
    <row r="89" spans="1:11" x14ac:dyDescent="0.25">
      <c r="A89" s="17" t="s">
        <v>86</v>
      </c>
      <c r="B89" s="18"/>
      <c r="C89" s="19"/>
      <c r="D89" s="20"/>
      <c r="E89" s="21"/>
      <c r="F89" s="21"/>
      <c r="G89" s="21">
        <v>1</v>
      </c>
      <c r="H89" s="22"/>
      <c r="I89" s="23"/>
      <c r="J89" s="24">
        <v>1523</v>
      </c>
    </row>
    <row r="90" spans="1:11" x14ac:dyDescent="0.25">
      <c r="A90" s="17" t="s">
        <v>87</v>
      </c>
      <c r="B90" s="18"/>
      <c r="C90" s="19" t="s">
        <v>57</v>
      </c>
      <c r="D90" s="20">
        <v>1</v>
      </c>
      <c r="E90" s="21"/>
      <c r="F90" s="21"/>
      <c r="G90" s="21"/>
      <c r="H90" s="22"/>
      <c r="I90" s="23"/>
      <c r="J90" s="24" t="s">
        <v>88</v>
      </c>
      <c r="K90" t="s">
        <v>101</v>
      </c>
    </row>
    <row r="91" spans="1:11" x14ac:dyDescent="0.25">
      <c r="A91" s="17" t="s">
        <v>89</v>
      </c>
      <c r="B91" s="18"/>
      <c r="C91" s="19"/>
      <c r="D91" s="20">
        <v>1</v>
      </c>
      <c r="E91" s="21"/>
      <c r="F91" s="21"/>
      <c r="G91" s="21"/>
      <c r="H91" s="22"/>
      <c r="I91" s="23"/>
      <c r="J91" s="24" t="s">
        <v>90</v>
      </c>
      <c r="K91" t="s">
        <v>101</v>
      </c>
    </row>
    <row r="92" spans="1:11" x14ac:dyDescent="0.25">
      <c r="A92" s="17" t="s">
        <v>91</v>
      </c>
      <c r="B92" s="18"/>
      <c r="C92" s="19"/>
      <c r="D92" s="20">
        <v>1</v>
      </c>
      <c r="E92" s="21"/>
      <c r="F92" s="21"/>
      <c r="G92" s="21"/>
      <c r="H92" s="22"/>
      <c r="I92" s="23"/>
      <c r="J92" s="24" t="s">
        <v>92</v>
      </c>
      <c r="K92" t="s">
        <v>101</v>
      </c>
    </row>
    <row r="93" spans="1:11" x14ac:dyDescent="0.25">
      <c r="A93" s="17" t="s">
        <v>93</v>
      </c>
      <c r="B93" s="18"/>
      <c r="C93" s="19"/>
      <c r="D93" s="20"/>
      <c r="E93" s="21">
        <v>1</v>
      </c>
      <c r="F93" s="21"/>
      <c r="G93" s="21"/>
      <c r="H93" s="22"/>
      <c r="I93" s="23"/>
      <c r="J93" s="24" t="s">
        <v>94</v>
      </c>
      <c r="K93" t="s">
        <v>101</v>
      </c>
    </row>
    <row r="94" spans="1:11" x14ac:dyDescent="0.25">
      <c r="A94" s="26" t="s">
        <v>95</v>
      </c>
      <c r="B94" s="27"/>
      <c r="C94" s="28"/>
      <c r="D94" s="29">
        <f>SUM(D65:D93)</f>
        <v>16</v>
      </c>
      <c r="E94" s="30">
        <f>SUM(E65:E93)</f>
        <v>4</v>
      </c>
      <c r="F94" s="30">
        <f>SUM(F65:F93)</f>
        <v>2</v>
      </c>
      <c r="G94" s="30">
        <f>SUM(G65:G93)</f>
        <v>4</v>
      </c>
      <c r="H94" s="31">
        <f>SUM(H65:H93)</f>
        <v>2</v>
      </c>
      <c r="I94" s="32">
        <f>SUM(D94:H94)</f>
        <v>28</v>
      </c>
      <c r="J94" s="32"/>
    </row>
    <row r="95" spans="1:11" x14ac:dyDescent="0.25">
      <c r="A95" s="26" t="s">
        <v>96</v>
      </c>
      <c r="B95" s="27"/>
      <c r="C95" s="28"/>
      <c r="D95" s="29">
        <f>D94*1</f>
        <v>16</v>
      </c>
      <c r="E95" s="30">
        <f>E94*2</f>
        <v>8</v>
      </c>
      <c r="F95" s="30">
        <f>F94*3</f>
        <v>6</v>
      </c>
      <c r="G95" s="30">
        <f>G94*4</f>
        <v>16</v>
      </c>
      <c r="H95" s="31"/>
      <c r="I95" s="32">
        <f>SUM(D95:H95)</f>
        <v>46</v>
      </c>
      <c r="J95" s="32"/>
    </row>
    <row r="96" spans="1:11" x14ac:dyDescent="0.25">
      <c r="A96" s="26" t="s">
        <v>97</v>
      </c>
      <c r="B96" s="27"/>
      <c r="C96" s="28"/>
      <c r="D96" s="29"/>
      <c r="E96" s="30"/>
      <c r="F96" s="30"/>
      <c r="G96" s="30"/>
      <c r="H96" s="31">
        <f>H94*5</f>
        <v>10</v>
      </c>
      <c r="I96" s="32">
        <f>SUM(D96:H96)</f>
        <v>10</v>
      </c>
      <c r="J96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2019-12-24T20:27:39Z</dcterms:modified>
</cp:coreProperties>
</file>