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9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0.xml" ContentType="application/vnd.openxmlformats-officedocument.drawingml.chart+xml"/>
  <Override PartName="/xl/drawings/drawing1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0" firstSheet="2" activeTab="14"/>
  </bookViews>
  <sheets>
    <sheet name="S250" sheetId="1" r:id="rId1"/>
    <sheet name="S500" sheetId="2" r:id="rId2"/>
    <sheet name="S1000" sheetId="3" r:id="rId3"/>
    <sheet name="S1500" sheetId="4" r:id="rId4"/>
    <sheet name="S2000" sheetId="5" r:id="rId5"/>
    <sheet name="S3000" sheetId="6" r:id="rId6"/>
    <sheet name="S4000" sheetId="7" r:id="rId7"/>
    <sheet name="P250" sheetId="8" r:id="rId8"/>
    <sheet name="P500" sheetId="9" r:id="rId9"/>
    <sheet name="P1000" sheetId="10" r:id="rId10"/>
    <sheet name="P1500" sheetId="11" r:id="rId11"/>
    <sheet name="P2000" sheetId="12" r:id="rId12"/>
    <sheet name="P3000" sheetId="13" r:id="rId13"/>
    <sheet name="P4000" sheetId="14" r:id="rId14"/>
    <sheet name="Graficos" sheetId="15" r:id="rId15"/>
    <sheet name="P250MP" sheetId="17" r:id="rId16"/>
    <sheet name="P500MP" sheetId="18" r:id="rId17"/>
    <sheet name="P1000MP" sheetId="19" r:id="rId18"/>
    <sheet name="P1500MP" sheetId="20" r:id="rId19"/>
    <sheet name="P2000MP" sheetId="21" r:id="rId20"/>
    <sheet name="P3000MP" sheetId="22" r:id="rId21"/>
    <sheet name="P4000MP" sheetId="23" r:id="rId22"/>
  </sheets>
  <calcPr calcId="145621" iterateDelta="1E-4"/>
</workbook>
</file>

<file path=xl/calcChain.xml><?xml version="1.0" encoding="utf-8"?>
<calcChain xmlns="http://schemas.openxmlformats.org/spreadsheetml/2006/main">
  <c r="B22" i="15" l="1"/>
  <c r="B23" i="15"/>
  <c r="B24" i="15"/>
  <c r="B25" i="15"/>
  <c r="B26" i="15"/>
  <c r="B27" i="15"/>
  <c r="B21" i="15"/>
  <c r="B9" i="15"/>
  <c r="B8" i="15"/>
  <c r="B7" i="15"/>
  <c r="B6" i="15"/>
  <c r="B5" i="15"/>
  <c r="B4" i="15"/>
  <c r="G9" i="20"/>
  <c r="C18" i="15"/>
  <c r="C17" i="15"/>
  <c r="C16" i="15"/>
  <c r="C15" i="15"/>
  <c r="C14" i="15"/>
  <c r="C13" i="15"/>
  <c r="C12" i="15"/>
  <c r="B18" i="15"/>
  <c r="B17" i="15"/>
  <c r="B16" i="15"/>
  <c r="B15" i="15"/>
  <c r="B14" i="15"/>
  <c r="B13" i="15"/>
  <c r="B12" i="15"/>
  <c r="G54" i="23"/>
  <c r="G49" i="23"/>
  <c r="G44" i="23"/>
  <c r="G39" i="23"/>
  <c r="G34" i="23"/>
  <c r="G29" i="23"/>
  <c r="G19" i="23"/>
  <c r="G14" i="23"/>
  <c r="G9" i="23"/>
  <c r="G4" i="23"/>
  <c r="G59" i="22"/>
  <c r="G54" i="22"/>
  <c r="G49" i="22"/>
  <c r="G44" i="22"/>
  <c r="G39" i="22"/>
  <c r="G34" i="22"/>
  <c r="G29" i="22"/>
  <c r="G24" i="22"/>
  <c r="G14" i="22"/>
  <c r="G9" i="22"/>
  <c r="G4" i="22"/>
  <c r="G49" i="21"/>
  <c r="G44" i="21"/>
  <c r="G39" i="21"/>
  <c r="G34" i="21"/>
  <c r="G29" i="21"/>
  <c r="G24" i="21"/>
  <c r="G19" i="21"/>
  <c r="G14" i="21"/>
  <c r="G4" i="21"/>
  <c r="G4" i="20"/>
  <c r="G49" i="20"/>
  <c r="G44" i="20"/>
  <c r="G39" i="20"/>
  <c r="G34" i="20"/>
  <c r="G29" i="20"/>
  <c r="G24" i="20"/>
  <c r="G19" i="20"/>
  <c r="G39" i="19"/>
  <c r="G34" i="19"/>
  <c r="G29" i="19"/>
  <c r="G24" i="19"/>
  <c r="G19" i="19"/>
  <c r="G14" i="19"/>
  <c r="G4" i="19"/>
  <c r="G44" i="18"/>
  <c r="G39" i="18"/>
  <c r="G34" i="18"/>
  <c r="G29" i="18"/>
  <c r="G24" i="18"/>
  <c r="G19" i="18"/>
  <c r="G9" i="18"/>
  <c r="G4" i="18"/>
  <c r="G29" i="17"/>
  <c r="G24" i="17"/>
  <c r="G19" i="17"/>
  <c r="G9" i="17"/>
  <c r="G4" i="17"/>
  <c r="D18" i="15"/>
  <c r="D17" i="15"/>
  <c r="D16" i="15"/>
  <c r="D15" i="15"/>
  <c r="D14" i="15"/>
  <c r="D13" i="15"/>
  <c r="D12" i="15"/>
  <c r="J10" i="4"/>
  <c r="J10" i="6"/>
  <c r="J9" i="6"/>
  <c r="J8" i="6"/>
  <c r="J7" i="6"/>
  <c r="J6" i="6"/>
  <c r="J5" i="6"/>
  <c r="J4" i="6"/>
  <c r="J3" i="6"/>
  <c r="J2" i="6"/>
  <c r="J1" i="6"/>
  <c r="J10" i="5"/>
  <c r="J9" i="5"/>
  <c r="J8" i="5"/>
  <c r="J7" i="5"/>
  <c r="J6" i="5"/>
  <c r="J5" i="5"/>
  <c r="J4" i="5"/>
  <c r="J3" i="5"/>
  <c r="J2" i="5"/>
  <c r="J1" i="5"/>
  <c r="J9" i="4"/>
  <c r="J8" i="4"/>
  <c r="J7" i="4"/>
  <c r="J6" i="4"/>
  <c r="J5" i="4"/>
  <c r="J4" i="4"/>
  <c r="J3" i="4"/>
  <c r="J2" i="4"/>
  <c r="J1" i="4"/>
  <c r="J10" i="3"/>
  <c r="J9" i="3"/>
  <c r="J8" i="3"/>
  <c r="J7" i="3"/>
  <c r="J6" i="3"/>
  <c r="J5" i="3"/>
  <c r="J4" i="3"/>
  <c r="J3" i="3"/>
  <c r="J2" i="3"/>
  <c r="J1" i="3"/>
  <c r="J2" i="2"/>
  <c r="J3" i="2"/>
  <c r="J4" i="2"/>
  <c r="J5" i="2"/>
  <c r="J6" i="2"/>
  <c r="J7" i="2"/>
  <c r="J8" i="2"/>
  <c r="J9" i="2"/>
  <c r="J10" i="2"/>
  <c r="J1" i="2"/>
  <c r="C9" i="15"/>
  <c r="C8" i="15"/>
  <c r="C6" i="15"/>
  <c r="C5" i="15"/>
  <c r="C4" i="15"/>
  <c r="G12" i="12"/>
  <c r="G14" i="12"/>
  <c r="G14" i="14"/>
  <c r="G12" i="14"/>
  <c r="G14" i="13"/>
  <c r="G12" i="13"/>
  <c r="G14" i="11"/>
  <c r="G12" i="11"/>
  <c r="G14" i="10"/>
  <c r="G12" i="10"/>
  <c r="G14" i="9"/>
  <c r="G12" i="9"/>
  <c r="G14" i="8"/>
  <c r="G12" i="8"/>
  <c r="G14" i="6"/>
  <c r="G12" i="6"/>
  <c r="G14" i="5"/>
  <c r="G12" i="5"/>
  <c r="G14" i="4"/>
  <c r="C7" i="15" s="1"/>
  <c r="G12" i="4"/>
  <c r="G14" i="3"/>
  <c r="G12" i="3"/>
  <c r="G14" i="2"/>
  <c r="G12" i="2"/>
  <c r="G15" i="1"/>
  <c r="G13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<sst xmlns="http://schemas.openxmlformats.org/spreadsheetml/2006/main" count="566" uniqueCount="388">
  <si>
    <t>937.841000000</t>
  </si>
  <si>
    <t>937.839979000</t>
  </si>
  <si>
    <t>937.354981899</t>
  </si>
  <si>
    <t>950.996000000</t>
  </si>
  <si>
    <t>950.996164000</t>
  </si>
  <si>
    <t>944.145977497</t>
  </si>
  <si>
    <t>976.388000000</t>
  </si>
  <si>
    <t>976.387520000</t>
  </si>
  <si>
    <t>969.398975372</t>
  </si>
  <si>
    <t>941.193000000</t>
  </si>
  <si>
    <t>941.192399000</t>
  </si>
  <si>
    <t>941.394984722</t>
  </si>
  <si>
    <t>945.063000000</t>
  </si>
  <si>
    <t>945.063205000</t>
  </si>
  <si>
    <t>944.782018661</t>
  </si>
  <si>
    <t>966.900000000</t>
  </si>
  <si>
    <t>966.899753000</t>
  </si>
  <si>
    <t>966.938972473</t>
  </si>
  <si>
    <t>973.449000000</t>
  </si>
  <si>
    <t>973.448662000</t>
  </si>
  <si>
    <t>973.535001278</t>
  </si>
  <si>
    <t>984.198000000</t>
  </si>
  <si>
    <t>984.197844000</t>
  </si>
  <si>
    <t>983.960986137</t>
  </si>
  <si>
    <t>934.303000000</t>
  </si>
  <si>
    <t>934.300947000</t>
  </si>
  <si>
    <t>934.185981750</t>
  </si>
  <si>
    <t>961.826000000</t>
  </si>
  <si>
    <t>961.825727000</t>
  </si>
  <si>
    <t>961.089015007</t>
  </si>
  <si>
    <t>MEDIA</t>
  </si>
  <si>
    <t>DESVIO</t>
  </si>
  <si>
    <t>7487.257000000</t>
  </si>
  <si>
    <t>7487.256713000</t>
  </si>
  <si>
    <t>7485.074996948</t>
  </si>
  <si>
    <t>7475.868000000</t>
  </si>
  <si>
    <t>7475.868845000</t>
  </si>
  <si>
    <t>7476.078033447</t>
  </si>
  <si>
    <t>7468.923000000</t>
  </si>
  <si>
    <t>7468.922756000</t>
  </si>
  <si>
    <t>7471.181869507</t>
  </si>
  <si>
    <t>7471.515000000</t>
  </si>
  <si>
    <t>7471.515137000</t>
  </si>
  <si>
    <t>7474.005222321</t>
  </si>
  <si>
    <t>7460.662000000</t>
  </si>
  <si>
    <t>7460.661659000</t>
  </si>
  <si>
    <t>7462.591171265</t>
  </si>
  <si>
    <t>7481.811000000</t>
  </si>
  <si>
    <t>7481.810436000</t>
  </si>
  <si>
    <t>7481.204032898</t>
  </si>
  <si>
    <t>7582.212000000</t>
  </si>
  <si>
    <t>7582.212575000</t>
  </si>
  <si>
    <t>7555.521011353</t>
  </si>
  <si>
    <t>7477.801000000</t>
  </si>
  <si>
    <t>7477.800805000</t>
  </si>
  <si>
    <t>7480.306148529</t>
  </si>
  <si>
    <t>7479.200000000</t>
  </si>
  <si>
    <t>7479.200168000</t>
  </si>
  <si>
    <t>7481.225013733</t>
  </si>
  <si>
    <t>7475.831000000</t>
  </si>
  <si>
    <t>7475.830764000</t>
  </si>
  <si>
    <t>7478.332042694</t>
  </si>
  <si>
    <t>30581.914000000</t>
  </si>
  <si>
    <t>30581.914171000</t>
  </si>
  <si>
    <t>30592.119216919</t>
  </si>
  <si>
    <t>61427.908000000</t>
  </si>
  <si>
    <t>61427.908428000</t>
  </si>
  <si>
    <t>61448.062896729</t>
  </si>
  <si>
    <t>60531.423000000</t>
  </si>
  <si>
    <t>60531.423137000</t>
  </si>
  <si>
    <t>60549.919128418</t>
  </si>
  <si>
    <t>61578.978000000</t>
  </si>
  <si>
    <t>61578.977984000</t>
  </si>
  <si>
    <t>61599.128723145</t>
  </si>
  <si>
    <t>61410.902000000</t>
  </si>
  <si>
    <t>61410.901620000</t>
  </si>
  <si>
    <t>61432.037353516</t>
  </si>
  <si>
    <t>61465.904000000</t>
  </si>
  <si>
    <t>61465.903847000</t>
  </si>
  <si>
    <t>61482.448577881</t>
  </si>
  <si>
    <t>61426.444000000</t>
  </si>
  <si>
    <t>61426.444247000</t>
  </si>
  <si>
    <t>61447.322845459</t>
  </si>
  <si>
    <t>61581.077000000</t>
  </si>
  <si>
    <t>61581.077443000</t>
  </si>
  <si>
    <t>61587.432861328</t>
  </si>
  <si>
    <t>61398.307000000</t>
  </si>
  <si>
    <t>61398.306954000</t>
  </si>
  <si>
    <t>61402.721405029</t>
  </si>
  <si>
    <t>61395.562000000</t>
  </si>
  <si>
    <t>61395.561985000</t>
  </si>
  <si>
    <t>61412.998199463</t>
  </si>
  <si>
    <t>102221.839000000</t>
  </si>
  <si>
    <t>102221.839049000</t>
  </si>
  <si>
    <t>102248.985290527</t>
  </si>
  <si>
    <t>204770.637000000</t>
  </si>
  <si>
    <t>204770.637119000</t>
  </si>
  <si>
    <t>204817.840576172</t>
  </si>
  <si>
    <t>204594.583000000</t>
  </si>
  <si>
    <t>204594.583287000</t>
  </si>
  <si>
    <t>204655.044555664</t>
  </si>
  <si>
    <t>204742.538000000</t>
  </si>
  <si>
    <t>204742.537754000</t>
  </si>
  <si>
    <t>204801.177978516</t>
  </si>
  <si>
    <t>204676.569000000</t>
  </si>
  <si>
    <t>204676.569434000</t>
  </si>
  <si>
    <t>204747.024536133</t>
  </si>
  <si>
    <t>204664.067000000</t>
  </si>
  <si>
    <t>204664.066734000</t>
  </si>
  <si>
    <t>204735.260009766</t>
  </si>
  <si>
    <t>204909.141000000</t>
  </si>
  <si>
    <t>204909.140918000</t>
  </si>
  <si>
    <t>204966.629028320</t>
  </si>
  <si>
    <t>204776.064000000</t>
  </si>
  <si>
    <t>204776.063689000</t>
  </si>
  <si>
    <t>204843.673706055</t>
  </si>
  <si>
    <t>204864.055000000</t>
  </si>
  <si>
    <t>204864.055132000</t>
  </si>
  <si>
    <t>204931.823730469</t>
  </si>
  <si>
    <t>483975.393000000</t>
  </si>
  <si>
    <t>483975.392727000</t>
  </si>
  <si>
    <t>484082.550048828</t>
  </si>
  <si>
    <t>478269.472000000</t>
  </si>
  <si>
    <t>478269.471831000</t>
  </si>
  <si>
    <t>478247.406005859</t>
  </si>
  <si>
    <t>480091.531000000</t>
  </si>
  <si>
    <t>480091.506164000</t>
  </si>
  <si>
    <t>480237.365722656</t>
  </si>
  <si>
    <t>479461.304000000</t>
  </si>
  <si>
    <t>479461.304132000</t>
  </si>
  <si>
    <t>479556.304931641</t>
  </si>
  <si>
    <t>479547.999000000</t>
  </si>
  <si>
    <t>479547.998627000</t>
  </si>
  <si>
    <t>479689.208984375</t>
  </si>
  <si>
    <t>479184.038000000</t>
  </si>
  <si>
    <t>479184.037769000</t>
  </si>
  <si>
    <t>479342.926025391</t>
  </si>
  <si>
    <t>479388.742000000</t>
  </si>
  <si>
    <t>479388.742773000</t>
  </si>
  <si>
    <t>479548.400878906</t>
  </si>
  <si>
    <t>479484.364000000</t>
  </si>
  <si>
    <t>479484.364226000</t>
  </si>
  <si>
    <t>479640.594482422</t>
  </si>
  <si>
    <t>479177.513000000</t>
  </si>
  <si>
    <t>479177.513281000</t>
  </si>
  <si>
    <t>479334.808349609</t>
  </si>
  <si>
    <t>479896.548000000</t>
  </si>
  <si>
    <t>479896.547323000</t>
  </si>
  <si>
    <t>479950.012207031</t>
  </si>
  <si>
    <t>1613400.595000000</t>
  </si>
  <si>
    <t>1613400.593813000</t>
  </si>
  <si>
    <t>1613572.143554688</t>
  </si>
  <si>
    <t>1616903.403000000</t>
  </si>
  <si>
    <t>1616903.402357000</t>
  </si>
  <si>
    <t>1617364.868164062</t>
  </si>
  <si>
    <t>1614849.451000000</t>
  </si>
  <si>
    <t>1614849.451660000</t>
  </si>
  <si>
    <t>1615317.871093750</t>
  </si>
  <si>
    <t>14.293000000</t>
  </si>
  <si>
    <t>14.292102000</t>
  </si>
  <si>
    <t>29.262999073</t>
  </si>
  <si>
    <t>19.681000000</t>
  </si>
  <si>
    <t>19.680974000</t>
  </si>
  <si>
    <t>42.332999408</t>
  </si>
  <si>
    <t>10.120000000</t>
  </si>
  <si>
    <t>10.119574000</t>
  </si>
  <si>
    <t>25.887999684</t>
  </si>
  <si>
    <t>15.315000000</t>
  </si>
  <si>
    <t>15.315211000</t>
  </si>
  <si>
    <t>23.302000016</t>
  </si>
  <si>
    <t>9.830000000</t>
  </si>
  <si>
    <t>9.830343000</t>
  </si>
  <si>
    <t>19.635999575</t>
  </si>
  <si>
    <t>19.035000000</t>
  </si>
  <si>
    <t>19.034654000</t>
  </si>
  <si>
    <t>37.958998233</t>
  </si>
  <si>
    <t>18.810000000</t>
  </si>
  <si>
    <t>18.809401000</t>
  </si>
  <si>
    <t>31.745001674</t>
  </si>
  <si>
    <t>10.925000000</t>
  </si>
  <si>
    <t>10.924884000</t>
  </si>
  <si>
    <t>23.770000786</t>
  </si>
  <si>
    <t>13.313000000</t>
  </si>
  <si>
    <t>13.311690000</t>
  </si>
  <si>
    <t>28.850000352</t>
  </si>
  <si>
    <t>15.704000000</t>
  </si>
  <si>
    <t>15.703351000</t>
  </si>
  <si>
    <t>30.316000804</t>
  </si>
  <si>
    <t>22.453000000</t>
  </si>
  <si>
    <t>22.451768000</t>
  </si>
  <si>
    <t>57.358000427</t>
  </si>
  <si>
    <t>25.879000000</t>
  </si>
  <si>
    <t>25.878724000</t>
  </si>
  <si>
    <t>66.303998232</t>
  </si>
  <si>
    <t>30.554000000</t>
  </si>
  <si>
    <t>30.554696000</t>
  </si>
  <si>
    <t>58.203000575</t>
  </si>
  <si>
    <t>22.282000000</t>
  </si>
  <si>
    <t>22.282084000</t>
  </si>
  <si>
    <t>54.953999817</t>
  </si>
  <si>
    <t>29.123000000</t>
  </si>
  <si>
    <t>29.123046000</t>
  </si>
  <si>
    <t>62.134999782</t>
  </si>
  <si>
    <t>26.368000000</t>
  </si>
  <si>
    <t>26.368645000</t>
  </si>
  <si>
    <t>58.800000697</t>
  </si>
  <si>
    <t>24.277000000</t>
  </si>
  <si>
    <t>24.277092000</t>
  </si>
  <si>
    <t>56.322999299</t>
  </si>
  <si>
    <t>29.604000000</t>
  </si>
  <si>
    <t>29.604662000</t>
  </si>
  <si>
    <t>67.590996623</t>
  </si>
  <si>
    <t>35.230000000</t>
  </si>
  <si>
    <t>35.229551000</t>
  </si>
  <si>
    <t>63.455000520</t>
  </si>
  <si>
    <t>27.487000000</t>
  </si>
  <si>
    <t>27.486886000</t>
  </si>
  <si>
    <t>66.639997065</t>
  </si>
  <si>
    <t>71.674000000</t>
  </si>
  <si>
    <t>71.673918000</t>
  </si>
  <si>
    <t>170.293003321</t>
  </si>
  <si>
    <t>75.117000000</t>
  </si>
  <si>
    <t>75.117536000</t>
  </si>
  <si>
    <t>188.233003020</t>
  </si>
  <si>
    <t>75.533000000</t>
  </si>
  <si>
    <t>75.532555000</t>
  </si>
  <si>
    <t>181.264996529</t>
  </si>
  <si>
    <t>88.719000000</t>
  </si>
  <si>
    <t>88.719310000</t>
  </si>
  <si>
    <t>215.562999249</t>
  </si>
  <si>
    <t>86.986000000</t>
  </si>
  <si>
    <t>86.985774000</t>
  </si>
  <si>
    <t>208.618000150</t>
  </si>
  <si>
    <t>91.662000000</t>
  </si>
  <si>
    <t>91.662237000</t>
  </si>
  <si>
    <t>216.012001038</t>
  </si>
  <si>
    <t>90.364000000</t>
  </si>
  <si>
    <t>90.363972000</t>
  </si>
  <si>
    <t>218.413993716</t>
  </si>
  <si>
    <t>81.467000000</t>
  </si>
  <si>
    <t>81.467336000</t>
  </si>
  <si>
    <t>202.050998807</t>
  </si>
  <si>
    <t>77.719000000</t>
  </si>
  <si>
    <t>77.719339000</t>
  </si>
  <si>
    <t>191.306993365</t>
  </si>
  <si>
    <t>55.504000000</t>
  </si>
  <si>
    <t>55.504262000</t>
  </si>
  <si>
    <t>128.827005625</t>
  </si>
  <si>
    <t>161.822000000</t>
  </si>
  <si>
    <t>161.821433000</t>
  </si>
  <si>
    <t>419.223994017</t>
  </si>
  <si>
    <t>192.269000000</t>
  </si>
  <si>
    <t>192.269317000</t>
  </si>
  <si>
    <t>479.914009571</t>
  </si>
  <si>
    <t>186.385000000</t>
  </si>
  <si>
    <t>186.385738000</t>
  </si>
  <si>
    <t>467.649012804</t>
  </si>
  <si>
    <t>139.812000000</t>
  </si>
  <si>
    <t>139.812285000</t>
  </si>
  <si>
    <t>352.117002010</t>
  </si>
  <si>
    <t>189.001000000</t>
  </si>
  <si>
    <t>189.001479000</t>
  </si>
  <si>
    <t>480.724990368</t>
  </si>
  <si>
    <t>203.005000000</t>
  </si>
  <si>
    <t>203.005514000</t>
  </si>
  <si>
    <t>511.415004730</t>
  </si>
  <si>
    <t>176.008000000</t>
  </si>
  <si>
    <t>176.008102000</t>
  </si>
  <si>
    <t>438.674002886</t>
  </si>
  <si>
    <t>177.389000000</t>
  </si>
  <si>
    <t>177.389335000</t>
  </si>
  <si>
    <t>438.392996788</t>
  </si>
  <si>
    <t>164.575000000</t>
  </si>
  <si>
    <t>164.574756000</t>
  </si>
  <si>
    <t>412.802010775</t>
  </si>
  <si>
    <t>137.223000000</t>
  </si>
  <si>
    <t>137.223253000</t>
  </si>
  <si>
    <t>353.071987629</t>
  </si>
  <si>
    <t>270.692000000</t>
  </si>
  <si>
    <t>270.689953000</t>
  </si>
  <si>
    <t>652.361989021</t>
  </si>
  <si>
    <t>164.689000000</t>
  </si>
  <si>
    <t>164.689264000</t>
  </si>
  <si>
    <t>388.139992952</t>
  </si>
  <si>
    <t>266.548000000</t>
  </si>
  <si>
    <t>266.548031000</t>
  </si>
  <si>
    <t>689.230024815</t>
  </si>
  <si>
    <t>258.754000000</t>
  </si>
  <si>
    <t>258.755064000</t>
  </si>
  <si>
    <t>689.324021339</t>
  </si>
  <si>
    <t>274.943000000</t>
  </si>
  <si>
    <t>274.942889000</t>
  </si>
  <si>
    <t>687.726020813</t>
  </si>
  <si>
    <t>341.301000000</t>
  </si>
  <si>
    <t>341.300137000</t>
  </si>
  <si>
    <t>887.246012688</t>
  </si>
  <si>
    <t>348.590000000</t>
  </si>
  <si>
    <t>348.589110000</t>
  </si>
  <si>
    <t>900.173008442</t>
  </si>
  <si>
    <t>264.036000000</t>
  </si>
  <si>
    <t>264.035847000</t>
  </si>
  <si>
    <t>652.822017670</t>
  </si>
  <si>
    <t>299.318000000</t>
  </si>
  <si>
    <t>299.318166000</t>
  </si>
  <si>
    <t>766.986012459</t>
  </si>
  <si>
    <t>257.257000000</t>
  </si>
  <si>
    <t>257.257763000</t>
  </si>
  <si>
    <t>663.559019566</t>
  </si>
  <si>
    <t>465.179000000</t>
  </si>
  <si>
    <t>465.178114000</t>
  </si>
  <si>
    <t>1478.927016258</t>
  </si>
  <si>
    <t>623.826000000</t>
  </si>
  <si>
    <t>623.826548000</t>
  </si>
  <si>
    <t>2003.300905228</t>
  </si>
  <si>
    <t>555.196000000</t>
  </si>
  <si>
    <t>555.195403000</t>
  </si>
  <si>
    <t>1735.996961594</t>
  </si>
  <si>
    <t>504.616000000</t>
  </si>
  <si>
    <t>504.615825000</t>
  </si>
  <si>
    <t>1564.277052879</t>
  </si>
  <si>
    <t>482.521000000</t>
  </si>
  <si>
    <t>482.520911000</t>
  </si>
  <si>
    <t>1511.237978935</t>
  </si>
  <si>
    <t>531.356000000</t>
  </si>
  <si>
    <t>531.355605000</t>
  </si>
  <si>
    <t>1687.891006470</t>
  </si>
  <si>
    <t>564.392000000</t>
  </si>
  <si>
    <t>564.392773000</t>
  </si>
  <si>
    <t>1772.268056870</t>
  </si>
  <si>
    <t>399.103000000</t>
  </si>
  <si>
    <t>399.103187000</t>
  </si>
  <si>
    <t>1233.317017555</t>
  </si>
  <si>
    <t>357.032000000</t>
  </si>
  <si>
    <t>357.032418000</t>
  </si>
  <si>
    <t>1107.470035553</t>
  </si>
  <si>
    <t>495.351000000</t>
  </si>
  <si>
    <t>495.350049000</t>
  </si>
  <si>
    <t>1538.589000702</t>
  </si>
  <si>
    <t>863.337000000</t>
  </si>
  <si>
    <t>863.337591000</t>
  </si>
  <si>
    <t>2862.776041031</t>
  </si>
  <si>
    <t>775.404000000</t>
  </si>
  <si>
    <t>775.403575000</t>
  </si>
  <si>
    <t>2696.047067642</t>
  </si>
  <si>
    <t>896.866000000</t>
  </si>
  <si>
    <t>896.865309000</t>
  </si>
  <si>
    <t>3040.590047836</t>
  </si>
  <si>
    <t>827.323000000</t>
  </si>
  <si>
    <t>827.322280000</t>
  </si>
  <si>
    <t>2807.275056839</t>
  </si>
  <si>
    <t>802.131000000</t>
  </si>
  <si>
    <t>802.131066000</t>
  </si>
  <si>
    <t>2683.767080307</t>
  </si>
  <si>
    <t>944.790000000</t>
  </si>
  <si>
    <t>944.789889000</t>
  </si>
  <si>
    <t>3259.406089783</t>
  </si>
  <si>
    <t>819.536000000</t>
  </si>
  <si>
    <t>819.535864000</t>
  </si>
  <si>
    <t>2849.112987518</t>
  </si>
  <si>
    <t>754.063000000</t>
  </si>
  <si>
    <t>754.063462000</t>
  </si>
  <si>
    <t>2470.978975296</t>
  </si>
  <si>
    <t>777.355000000</t>
  </si>
  <si>
    <t>777.355740000</t>
  </si>
  <si>
    <t>2688.591003418</t>
  </si>
  <si>
    <t>793.147000000</t>
  </si>
  <si>
    <t>793.147922000</t>
  </si>
  <si>
    <t>2696.605920792</t>
  </si>
  <si>
    <t>SEQUENCIAL</t>
  </si>
  <si>
    <t>ORDEM</t>
  </si>
  <si>
    <t>MÉDIA</t>
  </si>
  <si>
    <t>P250</t>
  </si>
  <si>
    <t>P500</t>
  </si>
  <si>
    <t>P1000</t>
  </si>
  <si>
    <t>P1500</t>
  </si>
  <si>
    <t>P2000</t>
  </si>
  <si>
    <t>P3000</t>
  </si>
  <si>
    <t>P4000</t>
  </si>
  <si>
    <t>S250</t>
  </si>
  <si>
    <t>S500</t>
  </si>
  <si>
    <t>S1000</t>
  </si>
  <si>
    <t>S1500</t>
  </si>
  <si>
    <t>S2000</t>
  </si>
  <si>
    <t>S3000</t>
  </si>
  <si>
    <t>S4000</t>
  </si>
  <si>
    <t>THREADS</t>
  </si>
  <si>
    <t>DATA</t>
  </si>
  <si>
    <t>TEMPO (MILISSEGUNDOS)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</si>
</sst>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h:mm"/>
  </numFmts>
  <fonts count="3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3C3C3C"/>
      <name val="Ubuntu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right"/>
    </xf>
    <xf numFmtId="0" fontId="2" fillId="0" borderId="0" xfId="0" applyFont="1"/>
    <xf numFmtId="22" fontId="0" fillId="0" borderId="0" xfId="0" applyNumberFormat="1"/>
    <xf numFmtId="3" fontId="0" fillId="0" borderId="0" xfId="0" applyNumberFormat="1"/>
    <xf numFmtId="0" fontId="0" fillId="0" borderId="0" xfId="0" applyFont="1"/>
    <xf numFmtId="22" fontId="0" fillId="0" borderId="0" xfId="0" applyNumberFormat="1" applyFon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Sequencial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666884956212158"/>
          <c:y val="0.19480351414406533"/>
          <c:w val="0.60070975286505024"/>
          <c:h val="0.68921660834062404"/>
        </c:manualLayout>
      </c:layout>
      <c:lineChart>
        <c:grouping val="stacked"/>
        <c:varyColors val="0"/>
        <c:ser>
          <c:idx val="0"/>
          <c:order val="0"/>
          <c:tx>
            <c:v>Média com desvio padrão</c:v>
          </c:tx>
          <c:errBars>
            <c:errDir val="y"/>
            <c:errBarType val="both"/>
            <c:errValType val="cust"/>
            <c:noEndCap val="0"/>
            <c:plus>
              <c:numRef>
                <c:f>Graficos!$C$4:$C$9</c:f>
                <c:numCache>
                  <c:formatCode>General</c:formatCode>
                  <c:ptCount val="6"/>
                  <c:pt idx="0">
                    <c:v>1.8E-3</c:v>
                  </c:pt>
                  <c:pt idx="1">
                    <c:v>2.5999999999999999E-3</c:v>
                  </c:pt>
                  <c:pt idx="2">
                    <c:v>0.97389999999999999</c:v>
                  </c:pt>
                  <c:pt idx="3">
                    <c:v>3.2431000000000001</c:v>
                  </c:pt>
                  <c:pt idx="4">
                    <c:v>0.15379999999999999</c:v>
                  </c:pt>
                  <c:pt idx="5">
                    <c:v>0.16569999999999999</c:v>
                  </c:pt>
                </c:numCache>
              </c:numRef>
            </c:plus>
            <c:minus>
              <c:numRef>
                <c:f>Graficos!$C$4:$C$9</c:f>
                <c:numCache>
                  <c:formatCode>General</c:formatCode>
                  <c:ptCount val="6"/>
                  <c:pt idx="0">
                    <c:v>1.8E-3</c:v>
                  </c:pt>
                  <c:pt idx="1">
                    <c:v>2.5999999999999999E-3</c:v>
                  </c:pt>
                  <c:pt idx="2">
                    <c:v>0.97389999999999999</c:v>
                  </c:pt>
                  <c:pt idx="3">
                    <c:v>3.2431000000000001</c:v>
                  </c:pt>
                  <c:pt idx="4">
                    <c:v>0.15379999999999999</c:v>
                  </c:pt>
                  <c:pt idx="5">
                    <c:v>0.16569999999999999</c:v>
                  </c:pt>
                </c:numCache>
              </c:numRef>
            </c:minus>
          </c:errBars>
          <c:cat>
            <c:strRef>
              <c:f>Graficos!$A$4:$A$10</c:f>
              <c:strCache>
                <c:ptCount val="7"/>
                <c:pt idx="0">
                  <c:v>S250</c:v>
                </c:pt>
                <c:pt idx="1">
                  <c:v>S500</c:v>
                </c:pt>
                <c:pt idx="2">
                  <c:v>S1000</c:v>
                </c:pt>
                <c:pt idx="3">
                  <c:v>S1500</c:v>
                </c:pt>
                <c:pt idx="4">
                  <c:v>S2000</c:v>
                </c:pt>
                <c:pt idx="5">
                  <c:v>S3000</c:v>
                </c:pt>
                <c:pt idx="6">
                  <c:v>S4000</c:v>
                </c:pt>
              </c:strCache>
            </c:strRef>
          </c:cat>
          <c:val>
            <c:numRef>
              <c:f>Graficos!$B$4:$B$10</c:f>
              <c:numCache>
                <c:formatCode>General</c:formatCode>
                <c:ptCount val="7"/>
                <c:pt idx="0">
                  <c:v>0.95567999999999997</c:v>
                </c:pt>
                <c:pt idx="1">
                  <c:v>7.4845599999999992</c:v>
                </c:pt>
                <c:pt idx="2">
                  <c:v>58.29542</c:v>
                </c:pt>
                <c:pt idx="3">
                  <c:v>194.54828000000001</c:v>
                </c:pt>
                <c:pt idx="4">
                  <c:v>479.96296999999998</c:v>
                </c:pt>
                <c:pt idx="5">
                  <c:v>1615.23369</c:v>
                </c:pt>
                <c:pt idx="6">
                  <c:v>32400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8992"/>
        <c:axId val="12415360"/>
      </c:lineChart>
      <c:catAx>
        <c:axId val="1238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2415360"/>
        <c:crosses val="autoZero"/>
        <c:auto val="1"/>
        <c:lblAlgn val="ctr"/>
        <c:lblOffset val="100"/>
        <c:noMultiLvlLbl val="0"/>
      </c:catAx>
      <c:valAx>
        <c:axId val="1241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88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335973597359742"/>
          <c:y val="0.33057669874599011"/>
          <c:w val="0.20307042869641295"/>
          <c:h val="0.31095290172061824"/>
        </c:manualLayout>
      </c:layout>
      <c:overlay val="0"/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n=4000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792631404345835E-2"/>
          <c:y val="0.17177092446777487"/>
          <c:w val="0.68277239508630183"/>
          <c:h val="0.71224919801691455"/>
        </c:manualLayout>
      </c:layout>
      <c:lineChart>
        <c:grouping val="stacked"/>
        <c:varyColors val="0"/>
        <c:ser>
          <c:idx val="1"/>
          <c:order val="0"/>
          <c:tx>
            <c:v>Tempo (milissegundos)</c:v>
          </c:tx>
          <c:dLbls>
            <c:dLbl>
              <c:idx val="1"/>
              <c:layout>
                <c:manualLayout>
                  <c:x val="-0.11400247831474597"/>
                  <c:y val="-2.07039337474119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2391573729863693"/>
                  <c:y val="8.281247452764057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4436183395291197E-2"/>
                  <c:y val="-4.14081935410247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947955390334568E-2"/>
                  <c:y val="5.79710144927536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5.7001239157372985E-2"/>
                  <c:y val="-7.8674948240165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1.2391573729863693E-2"/>
                  <c:y val="-1.65631469979296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7.4349442379182153E-3"/>
                  <c:y val="-2.89855072463768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4.9566294919455682E-3"/>
                  <c:y val="2.0703933747412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4.9566294919454773E-2"/>
                  <c:y val="-5.3830227743271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(P4000MP!$B$13,P4000MP!$B$18,P4000MP!$B$23,P4000MP!$B$28,P4000MP!$B$33,P4000MP!$B$38,P4000MP!$B$43,P4000MP!$B$48,P4000MP!$B$53)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  <c:pt idx="8">
                  <c:v>100</c:v>
                </c:pt>
              </c:numCache>
            </c:numRef>
          </c:cat>
          <c:val>
            <c:numRef>
              <c:f>(P4000MP!$G$14,P4000MP!$G$19,P4000MP!$G$24,P4000MP!$G$29,P4000MP!$G$34,P4000MP!$G$39,P4000MP!$G$44,P4000MP!$G$49,P4000MP!$G$54)</c:f>
              <c:numCache>
                <c:formatCode>General</c:formatCode>
                <c:ptCount val="9"/>
                <c:pt idx="0">
                  <c:v>4292.5600000000004</c:v>
                </c:pt>
                <c:pt idx="1">
                  <c:v>2983.7000000000003</c:v>
                </c:pt>
                <c:pt idx="2">
                  <c:v>2805.52</c:v>
                </c:pt>
                <c:pt idx="3">
                  <c:v>3096.63</c:v>
                </c:pt>
                <c:pt idx="4">
                  <c:v>2971.6800000000003</c:v>
                </c:pt>
                <c:pt idx="5">
                  <c:v>3148.0200000000004</c:v>
                </c:pt>
                <c:pt idx="6">
                  <c:v>2913.5200000000004</c:v>
                </c:pt>
                <c:pt idx="7">
                  <c:v>4323.76</c:v>
                </c:pt>
                <c:pt idx="8">
                  <c:v>3260.4500000000003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617088"/>
        <c:axId val="274618624"/>
      </c:lineChart>
      <c:catAx>
        <c:axId val="27461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4618624"/>
        <c:crosses val="autoZero"/>
        <c:auto val="1"/>
        <c:lblAlgn val="ctr"/>
        <c:lblOffset val="100"/>
        <c:noMultiLvlLbl val="0"/>
      </c:catAx>
      <c:valAx>
        <c:axId val="274618624"/>
        <c:scaling>
          <c:orientation val="minMax"/>
          <c:min val="2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6170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947828547453878"/>
          <c:y val="0.34035636849741607"/>
          <c:w val="0.23052171452546127"/>
          <c:h val="0.26121289186677754"/>
        </c:manualLayout>
      </c:layout>
      <c:overlay val="0"/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Paralelo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947462817147856"/>
          <c:y val="0.19480351414406533"/>
          <c:w val="0.64023272090988625"/>
          <c:h val="0.68921660834062404"/>
        </c:manualLayout>
      </c:layout>
      <c:lineChart>
        <c:grouping val="stacked"/>
        <c:varyColors val="0"/>
        <c:ser>
          <c:idx val="0"/>
          <c:order val="0"/>
          <c:tx>
            <c:v>Média com desvio padrão</c:v>
          </c:tx>
          <c:marker>
            <c:symbol val="diamond"/>
            <c:size val="7"/>
          </c:marker>
          <c:dLbls>
            <c:dLbl>
              <c:idx val="0"/>
              <c:layout>
                <c:manualLayout>
                  <c:x val="-3.0555555555555555E-2"/>
                  <c:y val="-5.0925925925925923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4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888888888888889E-2"/>
                  <c:y val="-6.9444444444444448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4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3333333333333333E-2"/>
                  <c:y val="-6.4814814814814811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5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1666666666666664E-2"/>
                  <c:y val="-6.4814814814814811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5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4.4444444444444446E-2"/>
                  <c:y val="-5.5555555555555552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5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5.8333333333333334E-2"/>
                  <c:y val="-5.0925925925925923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6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6.3888888888888787E-2"/>
                  <c:y val="-1.3888888888888888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8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Graficos!$C$12:$C$18</c:f>
                <c:numCache>
                  <c:formatCode>General</c:formatCode>
                  <c:ptCount val="7"/>
                  <c:pt idx="0">
                    <c:v>6.9000000000000008E-4</c:v>
                  </c:pt>
                  <c:pt idx="1">
                    <c:v>4.7000000000000004E-4</c:v>
                  </c:pt>
                  <c:pt idx="2">
                    <c:v>2.7499999999999998E-3</c:v>
                  </c:pt>
                  <c:pt idx="3">
                    <c:v>5.3099999999999996E-3</c:v>
                  </c:pt>
                  <c:pt idx="4">
                    <c:v>1.427E-2</c:v>
                  </c:pt>
                  <c:pt idx="5">
                    <c:v>2.6030000000000001E-2</c:v>
                  </c:pt>
                  <c:pt idx="6">
                    <c:v>2.188E-2</c:v>
                  </c:pt>
                </c:numCache>
              </c:numRef>
            </c:plus>
            <c:minus>
              <c:numRef>
                <c:f>Graficos!$C$12:$C$18</c:f>
                <c:numCache>
                  <c:formatCode>General</c:formatCode>
                  <c:ptCount val="7"/>
                  <c:pt idx="0">
                    <c:v>6.9000000000000008E-4</c:v>
                  </c:pt>
                  <c:pt idx="1">
                    <c:v>4.7000000000000004E-4</c:v>
                  </c:pt>
                  <c:pt idx="2">
                    <c:v>2.7499999999999998E-3</c:v>
                  </c:pt>
                  <c:pt idx="3">
                    <c:v>5.3099999999999996E-3</c:v>
                  </c:pt>
                  <c:pt idx="4">
                    <c:v>1.427E-2</c:v>
                  </c:pt>
                  <c:pt idx="5">
                    <c:v>2.6030000000000001E-2</c:v>
                  </c:pt>
                  <c:pt idx="6">
                    <c:v>2.188E-2</c:v>
                  </c:pt>
                </c:numCache>
              </c:numRef>
            </c:minus>
          </c:errBars>
          <c:cat>
            <c:strRef>
              <c:f>Graficos!$A$12:$A$18</c:f>
              <c:strCache>
                <c:ptCount val="7"/>
                <c:pt idx="0">
                  <c:v>P250</c:v>
                </c:pt>
                <c:pt idx="1">
                  <c:v>P500</c:v>
                </c:pt>
                <c:pt idx="2">
                  <c:v>P1000</c:v>
                </c:pt>
                <c:pt idx="3">
                  <c:v>P1500</c:v>
                </c:pt>
                <c:pt idx="4">
                  <c:v>P2000</c:v>
                </c:pt>
                <c:pt idx="5">
                  <c:v>P3000</c:v>
                </c:pt>
                <c:pt idx="6">
                  <c:v>P4000</c:v>
                </c:pt>
              </c:strCache>
            </c:strRef>
          </c:cat>
          <c:val>
            <c:numRef>
              <c:f>Graficos!$B$12:$B$18</c:f>
              <c:numCache>
                <c:formatCode>General</c:formatCode>
                <c:ptCount val="7"/>
                <c:pt idx="0">
                  <c:v>2.9309999999999999E-2</c:v>
                </c:pt>
                <c:pt idx="1">
                  <c:v>6.1180000000000005E-2</c:v>
                </c:pt>
                <c:pt idx="2">
                  <c:v>0.19206000000000001</c:v>
                </c:pt>
                <c:pt idx="3">
                  <c:v>0.43540000000000001</c:v>
                </c:pt>
                <c:pt idx="4">
                  <c:v>0.69775999999999994</c:v>
                </c:pt>
                <c:pt idx="5">
                  <c:v>1.5633300000000001</c:v>
                </c:pt>
                <c:pt idx="6">
                  <c:v>2.80552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3949184"/>
        <c:axId val="13996032"/>
      </c:lineChart>
      <c:catAx>
        <c:axId val="1394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996032"/>
        <c:crosses val="autoZero"/>
        <c:auto val="1"/>
        <c:lblAlgn val="ctr"/>
        <c:lblOffset val="100"/>
        <c:noMultiLvlLbl val="0"/>
      </c:catAx>
      <c:valAx>
        <c:axId val="1399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49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081846019247594"/>
          <c:y val="0.24724336541265679"/>
          <c:w val="0.16973709536307963"/>
          <c:h val="0.25076771653543306"/>
        </c:manualLayout>
      </c:layout>
      <c:overlay val="0"/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SpeedUP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Graficos!$B$21:$B$27</c:f>
              <c:numCache>
                <c:formatCode>General</c:formatCode>
                <c:ptCount val="7"/>
                <c:pt idx="0">
                  <c:v>32.61</c:v>
                </c:pt>
                <c:pt idx="1">
                  <c:v>122.34</c:v>
                </c:pt>
                <c:pt idx="2">
                  <c:v>303.52999999999997</c:v>
                </c:pt>
                <c:pt idx="3">
                  <c:v>446.83</c:v>
                </c:pt>
                <c:pt idx="4">
                  <c:v>687.87</c:v>
                </c:pt>
                <c:pt idx="5">
                  <c:v>1033.21</c:v>
                </c:pt>
                <c:pt idx="6">
                  <c:v>11548.67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006400"/>
        <c:axId val="281078784"/>
      </c:barChart>
      <c:catAx>
        <c:axId val="27800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81078784"/>
        <c:crosses val="autoZero"/>
        <c:auto val="1"/>
        <c:lblAlgn val="ctr"/>
        <c:lblOffset val="100"/>
        <c:noMultiLvlLbl val="0"/>
      </c:catAx>
      <c:valAx>
        <c:axId val="28107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006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n=250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792631404345835E-2"/>
          <c:y val="0.17177092446777487"/>
          <c:w val="0.66294587711852015"/>
          <c:h val="0.71224919801691455"/>
        </c:manualLayout>
      </c:layout>
      <c:lineChart>
        <c:grouping val="stacked"/>
        <c:varyColors val="0"/>
        <c:ser>
          <c:idx val="1"/>
          <c:order val="0"/>
          <c:tx>
            <c:v>Tempo (milissegundos)</c:v>
          </c:tx>
          <c:dLbls>
            <c:dLbl>
              <c:idx val="1"/>
              <c:layout>
                <c:manualLayout>
                  <c:x val="0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4783147459727387E-2"/>
                  <c:y val="-6.94444444444445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9739776951672861E-2"/>
                  <c:y val="5.55555555555556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(P250MP!$B$4,P250MP!$B$9,P250MP!$B$14,P250MP!$B$19,P250MP!$B$24,P250MP!$B$29)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</c:numCache>
            </c:numRef>
          </c:cat>
          <c:val>
            <c:numRef>
              <c:f>(P250MP!$G$4,P250MP!$G$9,P250MP!$G$14,P250MP!$G$19,P250MP!$G$24,P250MP!$G$29)</c:f>
              <c:numCache>
                <c:formatCode>General</c:formatCode>
                <c:ptCount val="6"/>
                <c:pt idx="0">
                  <c:v>102.49000000000001</c:v>
                </c:pt>
                <c:pt idx="1">
                  <c:v>33.239999999999995</c:v>
                </c:pt>
                <c:pt idx="2">
                  <c:v>29.31</c:v>
                </c:pt>
                <c:pt idx="3">
                  <c:v>41.85</c:v>
                </c:pt>
                <c:pt idx="4">
                  <c:v>37.51</c:v>
                </c:pt>
                <c:pt idx="5">
                  <c:v>43.019999999999996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74208"/>
        <c:axId val="167367808"/>
      </c:lineChart>
      <c:catAx>
        <c:axId val="16697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367808"/>
        <c:crosses val="autoZero"/>
        <c:auto val="1"/>
        <c:lblAlgn val="ctr"/>
        <c:lblOffset val="100"/>
        <c:noMultiLvlLbl val="0"/>
      </c:catAx>
      <c:valAx>
        <c:axId val="16736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974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72180429119223"/>
          <c:y val="0.32831984543598719"/>
          <c:w val="0.23662734537364985"/>
          <c:h val="0.30632327209098864"/>
        </c:manualLayout>
      </c:layout>
      <c:overlay val="0"/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n=500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792631404345835E-2"/>
          <c:y val="0.17177092446777487"/>
          <c:w val="0.68277239508630183"/>
          <c:h val="0.71224919801691455"/>
        </c:manualLayout>
      </c:layout>
      <c:lineChart>
        <c:grouping val="stacked"/>
        <c:varyColors val="0"/>
        <c:ser>
          <c:idx val="1"/>
          <c:order val="0"/>
          <c:tx>
            <c:v>Tempo (milissegundos)</c:v>
          </c:tx>
          <c:dLbls>
            <c:dLbl>
              <c:idx val="0"/>
              <c:layout>
                <c:manualLayout>
                  <c:x val="-1.2391573729863693E-2"/>
                  <c:y val="-1.24223602484472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4.2131350681536534E-2"/>
                  <c:y val="3.7267080745341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717472118959108E-2"/>
                  <c:y val="-6.21118012422360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4609665427509292E-2"/>
                  <c:y val="5.79710144927536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4.4609665427509292E-2"/>
                  <c:y val="-3.7267080745341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7087980173482029E-2"/>
                  <c:y val="3.7267080745341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4.4609665427509201E-2"/>
                  <c:y val="-6.62525879917185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3.717472118959099E-2"/>
                  <c:y val="4.14078674948240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(P500MP!$B$8,P500MP!$B$13,P500MP!$B$18,P500MP!$B$23,P500MP!$B$28,P500MP!$B$33,P500MP!$B$38,P500MP!$B$43)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(P500MP!$G$9,P500MP!$G$14,P500MP!$G$19,P500MP!$G$24,P500MP!$G$29,P500MP!$G$34,P500MP!$G$39,P500MP!$G$44)</c:f>
              <c:numCache>
                <c:formatCode>General</c:formatCode>
                <c:ptCount val="8"/>
                <c:pt idx="0">
                  <c:v>458.28</c:v>
                </c:pt>
                <c:pt idx="1">
                  <c:v>61.18</c:v>
                </c:pt>
                <c:pt idx="2">
                  <c:v>78.97</c:v>
                </c:pt>
                <c:pt idx="3">
                  <c:v>72.52000000000001</c:v>
                </c:pt>
                <c:pt idx="4">
                  <c:v>70.550000000000011</c:v>
                </c:pt>
                <c:pt idx="5">
                  <c:v>71.320000000000007</c:v>
                </c:pt>
                <c:pt idx="6">
                  <c:v>77.59</c:v>
                </c:pt>
                <c:pt idx="7">
                  <c:v>70.100000000000009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39136"/>
        <c:axId val="167035264"/>
      </c:lineChart>
      <c:catAx>
        <c:axId val="16733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035264"/>
        <c:crosses val="autoZero"/>
        <c:auto val="1"/>
        <c:lblAlgn val="ctr"/>
        <c:lblOffset val="100"/>
        <c:noMultiLvlLbl val="0"/>
      </c:catAx>
      <c:valAx>
        <c:axId val="16703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3391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947828547453878"/>
          <c:y val="0.34035636849741607"/>
          <c:w val="0.23052171452546127"/>
          <c:h val="0.26121289186677754"/>
        </c:manualLayout>
      </c:layout>
      <c:overlay val="0"/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n=1000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792631404345835E-2"/>
          <c:y val="0.17177092446777487"/>
          <c:w val="0.68277239508630183"/>
          <c:h val="0.71224919801691455"/>
        </c:manualLayout>
      </c:layout>
      <c:lineChart>
        <c:grouping val="stacked"/>
        <c:varyColors val="0"/>
        <c:ser>
          <c:idx val="1"/>
          <c:order val="0"/>
          <c:tx>
            <c:v>Tempo (milissegundos)</c:v>
          </c:tx>
          <c:dLbls>
            <c:dLbl>
              <c:idx val="0"/>
              <c:layout>
                <c:manualLayout>
                  <c:x val="4.9566294919454771E-3"/>
                  <c:y val="3.7267080745341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4.2131350681536534E-2"/>
                  <c:y val="3.7267080745341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1.24226862946479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9566294919454771E-3"/>
                  <c:y val="-4.55486542443064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4783147459727387E-2"/>
                  <c:y val="-9.10973084886128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7087980173482029E-2"/>
                  <c:y val="3.7267080745341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4.4609665427509201E-2"/>
                  <c:y val="-6.62525879917185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6.9392812887236588E-2"/>
                  <c:y val="7.8674948240165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(P1000MP!$B$3,P1000MP!$B$8,P1000MP!$B$13,P1000MP!$B$18,P1000MP!$B$23,P1000MP!$B$28,P1000MP!$B$33,P1000MP!$B$38)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15</c:v>
                </c:pt>
                <c:pt idx="7">
                  <c:v>20</c:v>
                </c:pt>
              </c:numCache>
            </c:numRef>
          </c:cat>
          <c:val>
            <c:numRef>
              <c:f>(P1000MP!$G$4,P1000MP!$G$9,P1000MP!$G$14,P1000MP!$G$19,P1000MP!$G$24,P1000MP!$G$29,P1000MP!$G$34,P1000MP!$G$39)</c:f>
              <c:numCache>
                <c:formatCode>General</c:formatCode>
                <c:ptCount val="8"/>
                <c:pt idx="0">
                  <c:v>346.76</c:v>
                </c:pt>
                <c:pt idx="1">
                  <c:v>192.06</c:v>
                </c:pt>
                <c:pt idx="2">
                  <c:v>258.84999999999997</c:v>
                </c:pt>
                <c:pt idx="3">
                  <c:v>399.33</c:v>
                </c:pt>
                <c:pt idx="4">
                  <c:v>271.33</c:v>
                </c:pt>
                <c:pt idx="5">
                  <c:v>278.71999999999997</c:v>
                </c:pt>
                <c:pt idx="6">
                  <c:v>293.53999999999996</c:v>
                </c:pt>
                <c:pt idx="7">
                  <c:v>270.62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53344"/>
        <c:axId val="189528704"/>
      </c:lineChart>
      <c:catAx>
        <c:axId val="18935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528704"/>
        <c:crosses val="autoZero"/>
        <c:auto val="1"/>
        <c:lblAlgn val="ctr"/>
        <c:lblOffset val="100"/>
        <c:noMultiLvlLbl val="0"/>
      </c:catAx>
      <c:valAx>
        <c:axId val="189528704"/>
        <c:scaling>
          <c:orientation val="minMax"/>
          <c:min val="1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3533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947828547453878"/>
          <c:y val="0.34035636849741607"/>
          <c:w val="0.23052171452546127"/>
          <c:h val="0.26121289186677754"/>
        </c:manualLayout>
      </c:layout>
      <c:overlay val="0"/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n=1500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792631404345835E-2"/>
          <c:y val="0.17177092446777487"/>
          <c:w val="0.68277239508630183"/>
          <c:h val="0.71224919801691455"/>
        </c:manualLayout>
      </c:layout>
      <c:lineChart>
        <c:grouping val="stacked"/>
        <c:varyColors val="0"/>
        <c:ser>
          <c:idx val="1"/>
          <c:order val="0"/>
          <c:tx>
            <c:v>Tempo (milissegundos)</c:v>
          </c:tx>
          <c:dLbls>
            <c:dLbl>
              <c:idx val="1"/>
              <c:layout>
                <c:manualLayout>
                  <c:x val="-4.2131350681536534E-2"/>
                  <c:y val="3.7267080745341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717472118959108E-2"/>
                  <c:y val="-6.21118012422360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4609665427509292E-2"/>
                  <c:y val="5.79710144927536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4.4609665427509292E-2"/>
                  <c:y val="-3.7267080745341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7087980173482029E-2"/>
                  <c:y val="3.7267080745341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4.4609665427509201E-2"/>
                  <c:y val="-6.62525879917185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3.717472118959099E-2"/>
                  <c:y val="4.14078674948240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(P1500MP!$B$8,P1500MP!$B$13,P1500MP!$B$18,P1500MP!$B$23,P1500MP!$B$28,P1500MP!$B$33,P1500MP!$B$38,P1500MP!$B$43,P1500MP!$B$48)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</c:numCache>
            </c:numRef>
          </c:cat>
          <c:val>
            <c:numRef>
              <c:f>(P1500MP!$G$9,P1500MP!$G$14,P1500MP!$G$19,P1500MP!$G$24,P1500MP!$G$29,P1500MP!$G$34,P1500MP!$G$39,P1500MP!$G$44,P1500MP!$G$49)</c:f>
              <c:numCache>
                <c:formatCode>General</c:formatCode>
                <c:ptCount val="9"/>
                <c:pt idx="0">
                  <c:v>2428.3300000000004</c:v>
                </c:pt>
                <c:pt idx="1">
                  <c:v>435.4</c:v>
                </c:pt>
                <c:pt idx="2">
                  <c:v>534.66999999999996</c:v>
                </c:pt>
                <c:pt idx="3">
                  <c:v>671.28</c:v>
                </c:pt>
                <c:pt idx="4">
                  <c:v>715.3</c:v>
                </c:pt>
                <c:pt idx="5">
                  <c:v>502.57</c:v>
                </c:pt>
                <c:pt idx="6">
                  <c:v>629.29999999999995</c:v>
                </c:pt>
                <c:pt idx="7">
                  <c:v>630.16999999999996</c:v>
                </c:pt>
                <c:pt idx="8">
                  <c:v>673.3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52736"/>
        <c:axId val="200054272"/>
      </c:lineChart>
      <c:catAx>
        <c:axId val="2000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054272"/>
        <c:crosses val="autoZero"/>
        <c:auto val="1"/>
        <c:lblAlgn val="ctr"/>
        <c:lblOffset val="100"/>
        <c:noMultiLvlLbl val="0"/>
      </c:catAx>
      <c:valAx>
        <c:axId val="20005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0527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947828547453878"/>
          <c:y val="0.34035636849741607"/>
          <c:w val="0.23052171452546127"/>
          <c:h val="0.26121289186677754"/>
        </c:manualLayout>
      </c:layout>
      <c:overlay val="0"/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n=2000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792631404345835E-2"/>
          <c:y val="0.17177092446777487"/>
          <c:w val="0.68277239508630183"/>
          <c:h val="0.71224919801691455"/>
        </c:manualLayout>
      </c:layout>
      <c:lineChart>
        <c:grouping val="stacked"/>
        <c:varyColors val="0"/>
        <c:ser>
          <c:idx val="1"/>
          <c:order val="0"/>
          <c:tx>
            <c:v>Tempo (milissegundos)</c:v>
          </c:tx>
          <c:dLbls>
            <c:dLbl>
              <c:idx val="1"/>
              <c:layout>
                <c:manualLayout>
                  <c:x val="-5.4522924411400248E-2"/>
                  <c:y val="2.89855072463768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7001239157372985E-2"/>
                  <c:y val="-5.3830227743271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9479553903345722E-2"/>
                  <c:y val="4.14078674948240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9479553903345722E-2"/>
                  <c:y val="-4.96894409937887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6.9392812887236685E-2"/>
                  <c:y val="4.96894409937888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5.9479553903345722E-2"/>
                  <c:y val="-5.3830227743271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5.4522924411400248E-2"/>
                  <c:y val="5.3830227743271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4.9566294919455682E-3"/>
                  <c:y val="2.0703933747412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7261462205700124E-2"/>
                  <c:y val="-8.2815734989648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(P2000MP!$B$3,P2000MP!$B$8,P2000MP!$B$13,P2000MP!$B$18,P2000MP!$B$23,P2000MP!$B$28,P2000MP!$B$33,P2000MP!$B$38,P2000MP!$B$43,P2000MP!$B$48)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(P2000MP!$G$4,P2000MP!$G$9,P2000MP!$G$14,P2000MP!$G$19,P2000MP!$G$24,P2000MP!$G$29,P2000MP!$G$34,P2000MP!$G$39,P2000MP!$G$44,P2000MP!$G$49)</c:f>
              <c:numCache>
                <c:formatCode>General</c:formatCode>
                <c:ptCount val="10"/>
                <c:pt idx="0">
                  <c:v>8421.82</c:v>
                </c:pt>
                <c:pt idx="1">
                  <c:v>697.76</c:v>
                </c:pt>
                <c:pt idx="2">
                  <c:v>894.79</c:v>
                </c:pt>
                <c:pt idx="3">
                  <c:v>927.15</c:v>
                </c:pt>
                <c:pt idx="4">
                  <c:v>1699.83</c:v>
                </c:pt>
                <c:pt idx="5">
                  <c:v>1151.75</c:v>
                </c:pt>
                <c:pt idx="6">
                  <c:v>1040.57</c:v>
                </c:pt>
                <c:pt idx="7">
                  <c:v>962.8</c:v>
                </c:pt>
                <c:pt idx="8">
                  <c:v>967.31999999999994</c:v>
                </c:pt>
                <c:pt idx="9">
                  <c:v>1478.25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06752"/>
        <c:axId val="205708288"/>
      </c:lineChart>
      <c:catAx>
        <c:axId val="20570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708288"/>
        <c:crosses val="autoZero"/>
        <c:auto val="1"/>
        <c:lblAlgn val="ctr"/>
        <c:lblOffset val="100"/>
        <c:noMultiLvlLbl val="0"/>
      </c:catAx>
      <c:valAx>
        <c:axId val="20570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7067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947828547453878"/>
          <c:y val="0.34035636849741607"/>
          <c:w val="0.23052171452546127"/>
          <c:h val="0.26121289186677754"/>
        </c:manualLayout>
      </c:layout>
      <c:overlay val="0"/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n=3000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792631404345835E-2"/>
          <c:y val="0.17177092446777487"/>
          <c:w val="0.68277239508630183"/>
          <c:h val="0.71224919801691455"/>
        </c:manualLayout>
      </c:layout>
      <c:lineChart>
        <c:grouping val="stacked"/>
        <c:varyColors val="0"/>
        <c:ser>
          <c:idx val="1"/>
          <c:order val="0"/>
          <c:tx>
            <c:v>Tempo (milissegundos)</c:v>
          </c:tx>
          <c:dLbls>
            <c:dLbl>
              <c:idx val="1"/>
              <c:layout>
                <c:manualLayout>
                  <c:x val="-5.4522924411400248E-2"/>
                  <c:y val="2.89855072463768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9219330855018583E-2"/>
                  <c:y val="-4.14081935410247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4436183395291197E-2"/>
                  <c:y val="-6.62529140379191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8.9219330855018583E-2"/>
                  <c:y val="4.55486542443064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2218091697645598E-2"/>
                  <c:y val="3.31262939958592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5.9479553903345722E-2"/>
                  <c:y val="-5.3830227743271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5.4522924411400248E-2"/>
                  <c:y val="5.3830227743271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4.9566294919455682E-3"/>
                  <c:y val="2.0703933747412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4.9566294919454773E-2"/>
                  <c:y val="-5.3830227743271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(P3000MP!$B$13,P3000MP!$B$18,P3000MP!$B$23,P3000MP!$B$28,P3000MP!$B$33,P3000MP!$B$38,P3000MP!$B$43,P3000MP!$B$48,P3000MP!$B$52,P3000MP!$B$58)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(P3000MP!$G$14,P3000MP!$G$19,P3000MP!$G$24,P3000MP!$G$29,P3000MP!$G$34,P3000MP!$G$39,P3000MP!$G$44,P3000MP!$G$49,P3000MP!$G$54,P3000MP!$G$59)</c:f>
              <c:numCache>
                <c:formatCode>General</c:formatCode>
                <c:ptCount val="10"/>
                <c:pt idx="0">
                  <c:v>2898.48</c:v>
                </c:pt>
                <c:pt idx="1">
                  <c:v>1563.33</c:v>
                </c:pt>
                <c:pt idx="2">
                  <c:v>1802.42</c:v>
                </c:pt>
                <c:pt idx="3">
                  <c:v>1894.87</c:v>
                </c:pt>
                <c:pt idx="4">
                  <c:v>1752.02</c:v>
                </c:pt>
                <c:pt idx="5">
                  <c:v>1773.26</c:v>
                </c:pt>
                <c:pt idx="6">
                  <c:v>2080.69</c:v>
                </c:pt>
                <c:pt idx="7">
                  <c:v>1929.89</c:v>
                </c:pt>
                <c:pt idx="8">
                  <c:v>1985.96</c:v>
                </c:pt>
                <c:pt idx="9">
                  <c:v>2798.3900000000003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554368"/>
        <c:axId val="274694528"/>
      </c:lineChart>
      <c:catAx>
        <c:axId val="28255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4694528"/>
        <c:crosses val="autoZero"/>
        <c:auto val="1"/>
        <c:lblAlgn val="ctr"/>
        <c:lblOffset val="100"/>
        <c:noMultiLvlLbl val="0"/>
      </c:catAx>
      <c:valAx>
        <c:axId val="274694528"/>
        <c:scaling>
          <c:orientation val="minMax"/>
          <c:min val="1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5543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947828547453878"/>
          <c:y val="0.34035636849741607"/>
          <c:w val="0.23052171452546127"/>
          <c:h val="0.26121289186677754"/>
        </c:manualLayout>
      </c:layout>
      <c:overlay val="0"/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482599</xdr:colOff>
      <xdr:row>1</xdr:row>
      <xdr:rowOff>17992</xdr:rowOff>
    </xdr:from>
    <xdr:to>
      <xdr:col>10</xdr:col>
      <xdr:colOff>663574</xdr:colOff>
      <xdr:row>18</xdr:row>
      <xdr:rowOff>8467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285750</xdr:colOff>
      <xdr:row>1</xdr:row>
      <xdr:rowOff>45243</xdr:rowOff>
    </xdr:from>
    <xdr:to>
      <xdr:col>17</xdr:col>
      <xdr:colOff>214312</xdr:colOff>
      <xdr:row>17</xdr:row>
      <xdr:rowOff>121443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95249</xdr:colOff>
      <xdr:row>22</xdr:row>
      <xdr:rowOff>57150</xdr:rowOff>
    </xdr:from>
    <xdr:to>
      <xdr:col>11</xdr:col>
      <xdr:colOff>23812</xdr:colOff>
      <xdr:row>38</xdr:row>
      <xdr:rowOff>133350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</xdr:row>
      <xdr:rowOff>104775</xdr:rowOff>
    </xdr:from>
    <xdr:to>
      <xdr:col>18</xdr:col>
      <xdr:colOff>38100</xdr:colOff>
      <xdr:row>20</xdr:row>
      <xdr:rowOff>95250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0.78625</cdr:x>
      <cdr:y>0.88199</cdr:y>
    </cdr:from>
    <cdr:to>
      <cdr:x>0.97398</cdr:x>
      <cdr:y>0.98137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4029075" y="2705101"/>
          <a:ext cx="96202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Threads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</xdr:row>
      <xdr:rowOff>123825</xdr:rowOff>
    </xdr:from>
    <xdr:to>
      <xdr:col>18</xdr:col>
      <xdr:colOff>438150</xdr:colOff>
      <xdr:row>20</xdr:row>
      <xdr:rowOff>114300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0.78625</cdr:x>
      <cdr:y>0.88199</cdr:y>
    </cdr:from>
    <cdr:to>
      <cdr:x>0.97398</cdr:x>
      <cdr:y>0.98137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4029075" y="2705101"/>
          <a:ext cx="96202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Threads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1</xdr:row>
      <xdr:rowOff>152400</xdr:rowOff>
    </xdr:from>
    <xdr:to>
      <xdr:col>18</xdr:col>
      <xdr:colOff>114300</xdr:colOff>
      <xdr:row>20</xdr:row>
      <xdr:rowOff>142875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0.78625</cdr:x>
      <cdr:y>0.88199</cdr:y>
    </cdr:from>
    <cdr:to>
      <cdr:x>0.97398</cdr:x>
      <cdr:y>0.98137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4029075" y="2705101"/>
          <a:ext cx="96202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Threads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18</xdr:col>
      <xdr:colOff>247650</xdr:colOff>
      <xdr:row>19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0.78625</cdr:x>
      <cdr:y>0.88199</cdr:y>
    </cdr:from>
    <cdr:to>
      <cdr:x>0.97398</cdr:x>
      <cdr:y>0.98137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4029075" y="2705101"/>
          <a:ext cx="96202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Threads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0.01584</cdr:x>
      <cdr:y>0.21528</cdr:y>
    </cdr:from>
    <cdr:to>
      <cdr:x>0.06931</cdr:x>
      <cdr:y>0.83681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76201" y="590549"/>
          <a:ext cx="257175" cy="1704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wordArtVert" wrap="none" rtlCol="0"/>
        <a:lstStyle xmlns:a="http://schemas.openxmlformats.org/drawingml/2006/main"/>
        <a:p xmlns:a="http://schemas.openxmlformats.org/drawingml/2006/main">
          <a:r>
            <a:rPr lang="pt-BR" sz="1100"/>
            <a:t>Segundos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0.24855</cdr:y>
    </cdr:from>
    <cdr:to>
      <cdr:x>0.05642</cdr:x>
      <cdr:y>0.88842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681832"/>
          <a:ext cx="257939" cy="1755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wordArt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/>
            <a:t>Segundos</a:t>
          </a:r>
        </a:p>
      </cdr:txBody>
    </cdr:sp>
  </cdr:relSizeAnchor>
  <cdr:relSizeAnchor xmlns:cdr="http://schemas.openxmlformats.org/drawingml/2006/chartDrawing">
    <cdr:from>
      <cdr:x>0</cdr:x>
      <cdr:y>0.24855</cdr:y>
    </cdr:from>
    <cdr:to>
      <cdr:x>0.05642</cdr:x>
      <cdr:y>0.88842</cdr:y>
    </cdr:to>
    <cdr:sp macro="" textlink="">
      <cdr:nvSpPr>
        <cdr:cNvPr id="3" name="CaixaDeTexto 1"/>
        <cdr:cNvSpPr txBox="1"/>
      </cdr:nvSpPr>
      <cdr:spPr>
        <a:xfrm xmlns:a="http://schemas.openxmlformats.org/drawingml/2006/main">
          <a:off x="0" y="681832"/>
          <a:ext cx="257939" cy="1755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wordArt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/>
            <a:t>Segundos</a:t>
          </a:r>
        </a:p>
      </cdr:txBody>
    </cdr:sp>
  </cdr:relSizeAnchor>
  <cdr:relSizeAnchor xmlns:cdr="http://schemas.openxmlformats.org/drawingml/2006/chartDrawing">
    <cdr:from>
      <cdr:x>0.82292</cdr:x>
      <cdr:y>0.53038</cdr:y>
    </cdr:from>
    <cdr:to>
      <cdr:x>0.99219</cdr:x>
      <cdr:y>0.63368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3762376" y="1454942"/>
          <a:ext cx="773906" cy="283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>
              <a:solidFill>
                <a:srgbClr val="FF0000"/>
              </a:solidFill>
            </a:rPr>
            <a:t>Threads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7</xdr:row>
      <xdr:rowOff>28575</xdr:rowOff>
    </xdr:from>
    <xdr:to>
      <xdr:col>16</xdr:col>
      <xdr:colOff>504825</xdr:colOff>
      <xdr:row>24</xdr:row>
      <xdr:rowOff>19050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0.76642</cdr:x>
      <cdr:y>0.88889</cdr:y>
    </cdr:from>
    <cdr:to>
      <cdr:x>0.95415</cdr:x>
      <cdr:y>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3927475" y="2438400"/>
          <a:ext cx="96202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/>
            <a:t>Threads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</xdr:row>
      <xdr:rowOff>104775</xdr:rowOff>
    </xdr:from>
    <xdr:to>
      <xdr:col>17</xdr:col>
      <xdr:colOff>304800</xdr:colOff>
      <xdr:row>20</xdr:row>
      <xdr:rowOff>95250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0.78625</cdr:x>
      <cdr:y>0.88199</cdr:y>
    </cdr:from>
    <cdr:to>
      <cdr:x>0.97398</cdr:x>
      <cdr:y>0.98137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4029075" y="2705101"/>
          <a:ext cx="96202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Threads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17</xdr:col>
      <xdr:colOff>247650</xdr:colOff>
      <xdr:row>18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0.78625</cdr:x>
      <cdr:y>0.88199</cdr:y>
    </cdr:from>
    <cdr:to>
      <cdr:x>0.97398</cdr:x>
      <cdr:y>0.98137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4029075" y="2705101"/>
          <a:ext cx="96202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Threads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C2" sqref="C2:C11"/>
    </sheetView>
  </sheetViews>
  <sheetFormatPr defaultRowHeight="12.75"/>
  <cols>
    <col min="1" max="2" width="11.5703125"/>
    <col min="3" max="3" width="14.7109375" customWidth="1"/>
    <col min="4" max="4" width="17.42578125" customWidth="1"/>
    <col min="5" max="5" width="13.85546875"/>
    <col min="6" max="6" width="17.140625"/>
    <col min="7" max="7" width="25.5703125"/>
    <col min="8" max="8" width="21.85546875"/>
    <col min="9" max="1025" width="11.5703125"/>
  </cols>
  <sheetData>
    <row r="1" spans="1:9">
      <c r="A1" t="s">
        <v>369</v>
      </c>
      <c r="B1" t="s">
        <v>385</v>
      </c>
      <c r="C1" t="s">
        <v>386</v>
      </c>
      <c r="G1" t="s">
        <v>387</v>
      </c>
    </row>
    <row r="2" spans="1:9">
      <c r="A2">
        <v>250</v>
      </c>
      <c r="B2">
        <v>0</v>
      </c>
      <c r="C2" s="1">
        <v>42252.607685185198</v>
      </c>
      <c r="D2">
        <v>1.4414745040380899E+17</v>
      </c>
      <c r="E2" t="s">
        <v>0</v>
      </c>
      <c r="F2" t="s">
        <v>1</v>
      </c>
      <c r="G2">
        <v>937355</v>
      </c>
      <c r="H2" t="s">
        <v>2</v>
      </c>
      <c r="I2">
        <f t="shared" ref="I2:I11" si="0">SUM(G2)/1000</f>
        <v>937.35500000000002</v>
      </c>
    </row>
    <row r="3" spans="1:9">
      <c r="A3">
        <v>250</v>
      </c>
      <c r="B3">
        <v>0</v>
      </c>
      <c r="C3" s="1">
        <v>42252.609363425901</v>
      </c>
      <c r="D3">
        <v>1.4414746490399699E+17</v>
      </c>
      <c r="E3" t="s">
        <v>3</v>
      </c>
      <c r="F3" t="s">
        <v>4</v>
      </c>
      <c r="G3">
        <v>944146</v>
      </c>
      <c r="H3" t="s">
        <v>5</v>
      </c>
      <c r="I3">
        <f t="shared" si="0"/>
        <v>944.14599999999996</v>
      </c>
    </row>
    <row r="4" spans="1:9">
      <c r="A4">
        <v>250</v>
      </c>
      <c r="B4">
        <v>0</v>
      </c>
      <c r="C4" s="1">
        <v>42252.611863425896</v>
      </c>
      <c r="D4">
        <v>1.4414748650948499E+17</v>
      </c>
      <c r="E4" t="s">
        <v>6</v>
      </c>
      <c r="F4" t="s">
        <v>7</v>
      </c>
      <c r="G4">
        <v>969399</v>
      </c>
      <c r="H4" t="s">
        <v>8</v>
      </c>
      <c r="I4">
        <f t="shared" si="0"/>
        <v>969.399</v>
      </c>
    </row>
    <row r="5" spans="1:9">
      <c r="A5">
        <v>250</v>
      </c>
      <c r="B5">
        <v>0</v>
      </c>
      <c r="C5" s="1">
        <v>42252.614826388897</v>
      </c>
      <c r="D5">
        <v>1.44147512100796E+17</v>
      </c>
      <c r="E5" t="s">
        <v>9</v>
      </c>
      <c r="F5" t="s">
        <v>10</v>
      </c>
      <c r="G5">
        <v>941395</v>
      </c>
      <c r="H5" t="s">
        <v>11</v>
      </c>
      <c r="I5">
        <f t="shared" si="0"/>
        <v>941.39499999999998</v>
      </c>
    </row>
    <row r="6" spans="1:9">
      <c r="A6">
        <v>250</v>
      </c>
      <c r="B6">
        <v>0</v>
      </c>
      <c r="C6" s="1">
        <v>42252.6148958333</v>
      </c>
      <c r="D6">
        <v>1.4414751270332301E+17</v>
      </c>
      <c r="E6" t="s">
        <v>12</v>
      </c>
      <c r="F6" t="s">
        <v>13</v>
      </c>
      <c r="G6">
        <v>944782</v>
      </c>
      <c r="H6" t="s">
        <v>14</v>
      </c>
      <c r="I6">
        <f t="shared" si="0"/>
        <v>944.78200000000004</v>
      </c>
    </row>
    <row r="7" spans="1:9">
      <c r="A7">
        <v>250</v>
      </c>
      <c r="B7">
        <v>0</v>
      </c>
      <c r="C7" s="1">
        <v>42252.614999999998</v>
      </c>
      <c r="D7">
        <v>1.4414751360232998E+17</v>
      </c>
      <c r="E7" t="s">
        <v>15</v>
      </c>
      <c r="F7" t="s">
        <v>16</v>
      </c>
      <c r="G7">
        <v>966939</v>
      </c>
      <c r="H7" t="s">
        <v>17</v>
      </c>
      <c r="I7">
        <f t="shared" si="0"/>
        <v>966.93899999999996</v>
      </c>
    </row>
    <row r="8" spans="1:9">
      <c r="A8">
        <v>250</v>
      </c>
      <c r="B8">
        <v>0</v>
      </c>
      <c r="C8" s="1">
        <v>42252.615081018499</v>
      </c>
      <c r="D8">
        <v>1.4414751430444301E+17</v>
      </c>
      <c r="E8" t="s">
        <v>18</v>
      </c>
      <c r="F8" t="s">
        <v>19</v>
      </c>
      <c r="G8">
        <v>973535</v>
      </c>
      <c r="H8" t="s">
        <v>20</v>
      </c>
      <c r="I8">
        <f t="shared" si="0"/>
        <v>973.53499999999997</v>
      </c>
    </row>
    <row r="9" spans="1:9">
      <c r="A9">
        <v>250</v>
      </c>
      <c r="B9">
        <v>0</v>
      </c>
      <c r="C9" s="1">
        <v>42252.615312499998</v>
      </c>
      <c r="D9">
        <v>1.4414751630681699E+17</v>
      </c>
      <c r="E9" t="s">
        <v>21</v>
      </c>
      <c r="F9" t="s">
        <v>22</v>
      </c>
      <c r="G9">
        <v>983961</v>
      </c>
      <c r="H9" t="s">
        <v>23</v>
      </c>
      <c r="I9">
        <f t="shared" si="0"/>
        <v>983.96100000000001</v>
      </c>
    </row>
    <row r="10" spans="1:9">
      <c r="A10">
        <v>250</v>
      </c>
      <c r="B10">
        <v>0</v>
      </c>
      <c r="C10" s="1">
        <v>42252.615624999999</v>
      </c>
      <c r="D10">
        <v>1.44147519001732E+17</v>
      </c>
      <c r="E10" t="s">
        <v>24</v>
      </c>
      <c r="F10" t="s">
        <v>25</v>
      </c>
      <c r="G10">
        <v>934186</v>
      </c>
      <c r="H10" t="s">
        <v>26</v>
      </c>
      <c r="I10">
        <f t="shared" si="0"/>
        <v>934.18600000000004</v>
      </c>
    </row>
    <row r="11" spans="1:9">
      <c r="A11">
        <v>250</v>
      </c>
      <c r="B11">
        <v>0</v>
      </c>
      <c r="C11" s="1">
        <v>42252.6157060185</v>
      </c>
      <c r="D11">
        <v>1.4414751970689699E+17</v>
      </c>
      <c r="E11" t="s">
        <v>27</v>
      </c>
      <c r="F11" t="s">
        <v>28</v>
      </c>
      <c r="G11">
        <v>961089</v>
      </c>
      <c r="H11" t="s">
        <v>29</v>
      </c>
      <c r="I11">
        <f t="shared" si="0"/>
        <v>961.08900000000006</v>
      </c>
    </row>
    <row r="13" spans="1:9">
      <c r="F13" t="s">
        <v>30</v>
      </c>
      <c r="G13">
        <f>SUM(G2:G11)/10/1000/1000</f>
        <v>0.95567869999999988</v>
      </c>
    </row>
    <row r="15" spans="1:9">
      <c r="F15" t="s">
        <v>31</v>
      </c>
      <c r="G15">
        <f>STDEV(G2:G11)/10/1000/1000</f>
        <v>1.7373375985174045E-3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Normal="100" workbookViewId="0">
      <selection activeCell="G1" sqref="G1:G10"/>
    </sheetView>
  </sheetViews>
  <sheetFormatPr defaultRowHeight="12.75"/>
  <cols>
    <col min="1" max="2" width="11.5703125"/>
    <col min="3" max="3" width="13.42578125" bestFit="1" customWidth="1"/>
    <col min="4" max="1025" width="11.5703125"/>
  </cols>
  <sheetData>
    <row r="1" spans="1:8">
      <c r="A1">
        <v>1000</v>
      </c>
      <c r="B1">
        <v>5</v>
      </c>
      <c r="C1" s="1">
        <v>42253.374224537001</v>
      </c>
      <c r="D1">
        <v>1.4415407330531398E+17</v>
      </c>
      <c r="E1" t="s">
        <v>218</v>
      </c>
      <c r="F1" t="s">
        <v>219</v>
      </c>
      <c r="G1">
        <v>170293</v>
      </c>
      <c r="H1" t="s">
        <v>220</v>
      </c>
    </row>
    <row r="2" spans="1:8">
      <c r="A2">
        <v>1000</v>
      </c>
      <c r="B2">
        <v>5</v>
      </c>
      <c r="C2" s="1">
        <v>42253.374293981498</v>
      </c>
      <c r="D2">
        <v>1.44154073907136E+17</v>
      </c>
      <c r="E2" t="s">
        <v>221</v>
      </c>
      <c r="F2" t="s">
        <v>222</v>
      </c>
      <c r="G2">
        <v>188233</v>
      </c>
      <c r="H2" t="s">
        <v>223</v>
      </c>
    </row>
    <row r="3" spans="1:8">
      <c r="A3">
        <v>1000</v>
      </c>
      <c r="B3">
        <v>5</v>
      </c>
      <c r="C3" s="1">
        <v>42253.374421296299</v>
      </c>
      <c r="D3">
        <v>1.4415407500839699E+17</v>
      </c>
      <c r="E3" t="s">
        <v>224</v>
      </c>
      <c r="F3" t="s">
        <v>225</v>
      </c>
      <c r="G3">
        <v>181265</v>
      </c>
      <c r="H3" t="s">
        <v>226</v>
      </c>
    </row>
    <row r="4" spans="1:8">
      <c r="A4">
        <v>1000</v>
      </c>
      <c r="B4">
        <v>5</v>
      </c>
      <c r="C4" s="1">
        <v>42253.374710648102</v>
      </c>
      <c r="D4">
        <v>1.44154077504312E+17</v>
      </c>
      <c r="E4" t="s">
        <v>227</v>
      </c>
      <c r="F4" t="s">
        <v>228</v>
      </c>
      <c r="G4">
        <v>215563</v>
      </c>
      <c r="H4" t="s">
        <v>229</v>
      </c>
    </row>
    <row r="5" spans="1:8">
      <c r="A5">
        <v>1000</v>
      </c>
      <c r="B5">
        <v>5</v>
      </c>
      <c r="C5" s="1">
        <v>42253.374918981499</v>
      </c>
      <c r="D5">
        <v>1.4415407930996701E+17</v>
      </c>
      <c r="E5" t="s">
        <v>230</v>
      </c>
      <c r="F5" t="s">
        <v>231</v>
      </c>
      <c r="G5">
        <v>208618</v>
      </c>
      <c r="H5" t="s">
        <v>232</v>
      </c>
    </row>
    <row r="6" spans="1:8">
      <c r="A6">
        <v>1000</v>
      </c>
      <c r="B6">
        <v>5</v>
      </c>
      <c r="C6" s="1">
        <v>42253.375</v>
      </c>
      <c r="D6">
        <v>1.4415408000014E+17</v>
      </c>
      <c r="E6" t="s">
        <v>233</v>
      </c>
      <c r="F6" t="s">
        <v>234</v>
      </c>
      <c r="G6">
        <v>216012</v>
      </c>
      <c r="H6" t="s">
        <v>235</v>
      </c>
    </row>
    <row r="7" spans="1:8">
      <c r="A7">
        <v>1000</v>
      </c>
      <c r="B7">
        <v>5</v>
      </c>
      <c r="C7" s="1">
        <v>42253.375243055598</v>
      </c>
      <c r="D7">
        <v>1.4415408210625398E+17</v>
      </c>
      <c r="E7" t="s">
        <v>236</v>
      </c>
      <c r="F7" t="s">
        <v>237</v>
      </c>
      <c r="G7">
        <v>218414</v>
      </c>
      <c r="H7" t="s">
        <v>238</v>
      </c>
    </row>
    <row r="8" spans="1:8">
      <c r="A8">
        <v>1000</v>
      </c>
      <c r="B8">
        <v>5</v>
      </c>
      <c r="C8" s="1">
        <v>42253.375300925902</v>
      </c>
      <c r="D8">
        <v>1.4415408260035501E+17</v>
      </c>
      <c r="E8" t="s">
        <v>239</v>
      </c>
      <c r="F8" t="s">
        <v>240</v>
      </c>
      <c r="G8">
        <v>202051</v>
      </c>
      <c r="H8" t="s">
        <v>241</v>
      </c>
    </row>
    <row r="9" spans="1:8">
      <c r="A9">
        <v>1000</v>
      </c>
      <c r="B9">
        <v>5</v>
      </c>
      <c r="C9" s="1">
        <v>42253.3753587963</v>
      </c>
      <c r="D9">
        <v>1.4415408310192598E+17</v>
      </c>
      <c r="E9" t="s">
        <v>242</v>
      </c>
      <c r="F9" t="s">
        <v>243</v>
      </c>
      <c r="G9">
        <v>191307</v>
      </c>
      <c r="H9" t="s">
        <v>244</v>
      </c>
    </row>
    <row r="10" spans="1:8">
      <c r="A10">
        <v>1000</v>
      </c>
      <c r="B10">
        <v>5</v>
      </c>
      <c r="C10" s="1">
        <v>42253.375393518501</v>
      </c>
      <c r="D10">
        <v>1.4415408340790499E+17</v>
      </c>
      <c r="E10" t="s">
        <v>245</v>
      </c>
      <c r="F10" t="s">
        <v>246</v>
      </c>
      <c r="G10">
        <v>128827</v>
      </c>
      <c r="H10" t="s">
        <v>247</v>
      </c>
    </row>
    <row r="12" spans="1:8">
      <c r="F12" t="s">
        <v>30</v>
      </c>
      <c r="G12">
        <f>SUM(G1:G10)/10/1000/1000</f>
        <v>0.19205829999999999</v>
      </c>
    </row>
    <row r="14" spans="1:8">
      <c r="F14" t="s">
        <v>31</v>
      </c>
      <c r="G14">
        <f>STDEV(G1:G10)/10/1000/1000</f>
        <v>2.7484479632654047E-3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Normal="100" workbookViewId="0">
      <selection activeCell="G1" sqref="G1:G10"/>
    </sheetView>
  </sheetViews>
  <sheetFormatPr defaultRowHeight="12.75"/>
  <cols>
    <col min="1" max="2" width="11.5703125"/>
    <col min="3" max="3" width="13.42578125" bestFit="1" customWidth="1"/>
    <col min="4" max="1025" width="11.5703125"/>
  </cols>
  <sheetData>
    <row r="1" spans="1:8">
      <c r="A1">
        <v>1500</v>
      </c>
      <c r="B1">
        <v>5</v>
      </c>
      <c r="C1" s="1">
        <v>42253.376273148198</v>
      </c>
      <c r="D1">
        <v>1.4415409100378E+17</v>
      </c>
      <c r="E1" t="s">
        <v>248</v>
      </c>
      <c r="F1" t="s">
        <v>249</v>
      </c>
      <c r="G1">
        <v>419224</v>
      </c>
      <c r="H1" t="s">
        <v>250</v>
      </c>
    </row>
    <row r="2" spans="1:8">
      <c r="A2">
        <v>1500</v>
      </c>
      <c r="B2">
        <v>5</v>
      </c>
      <c r="C2" s="1">
        <v>42253.376608796301</v>
      </c>
      <c r="D2">
        <v>1.44154093905968E+17</v>
      </c>
      <c r="E2" t="s">
        <v>251</v>
      </c>
      <c r="F2" t="s">
        <v>252</v>
      </c>
      <c r="G2">
        <v>479914</v>
      </c>
      <c r="H2" t="s">
        <v>253</v>
      </c>
    </row>
    <row r="3" spans="1:8">
      <c r="A3">
        <v>1500</v>
      </c>
      <c r="B3">
        <v>5</v>
      </c>
      <c r="C3" s="1">
        <v>42253.3766666667</v>
      </c>
      <c r="D3">
        <v>1.4415409440074301E+17</v>
      </c>
      <c r="E3" t="s">
        <v>254</v>
      </c>
      <c r="F3" t="s">
        <v>255</v>
      </c>
      <c r="G3">
        <v>467649</v>
      </c>
      <c r="H3" t="s">
        <v>256</v>
      </c>
    </row>
    <row r="4" spans="1:8">
      <c r="A4">
        <v>1500</v>
      </c>
      <c r="B4">
        <v>5</v>
      </c>
      <c r="C4" s="1">
        <v>42253.377025463</v>
      </c>
      <c r="D4">
        <v>1.44154097501656E+17</v>
      </c>
      <c r="E4" t="s">
        <v>257</v>
      </c>
      <c r="F4" t="s">
        <v>258</v>
      </c>
      <c r="G4">
        <v>352117</v>
      </c>
      <c r="H4" t="s">
        <v>259</v>
      </c>
    </row>
    <row r="5" spans="1:8">
      <c r="A5">
        <v>1500</v>
      </c>
      <c r="B5">
        <v>5</v>
      </c>
      <c r="C5" s="1">
        <v>42253.3770717593</v>
      </c>
      <c r="D5">
        <v>1.4415409790574099E+17</v>
      </c>
      <c r="E5" t="s">
        <v>260</v>
      </c>
      <c r="F5" t="s">
        <v>261</v>
      </c>
      <c r="G5">
        <v>480725</v>
      </c>
      <c r="H5" t="s">
        <v>262</v>
      </c>
    </row>
    <row r="6" spans="1:8">
      <c r="A6">
        <v>1500</v>
      </c>
      <c r="B6">
        <v>5</v>
      </c>
      <c r="C6" s="1">
        <v>42253.3771180556</v>
      </c>
      <c r="D6">
        <v>1.44154098304304E+17</v>
      </c>
      <c r="E6" t="s">
        <v>263</v>
      </c>
      <c r="F6" t="s">
        <v>264</v>
      </c>
      <c r="G6">
        <v>511415</v>
      </c>
      <c r="H6" t="s">
        <v>265</v>
      </c>
    </row>
    <row r="7" spans="1:8">
      <c r="A7">
        <v>1500</v>
      </c>
      <c r="B7">
        <v>5</v>
      </c>
      <c r="C7" s="1">
        <v>42253.377812500003</v>
      </c>
      <c r="D7">
        <v>1.4415410430612198E+17</v>
      </c>
      <c r="E7" t="s">
        <v>266</v>
      </c>
      <c r="F7" t="s">
        <v>267</v>
      </c>
      <c r="G7">
        <v>438674</v>
      </c>
      <c r="H7" t="s">
        <v>268</v>
      </c>
    </row>
    <row r="8" spans="1:8">
      <c r="A8">
        <v>1500</v>
      </c>
      <c r="B8">
        <v>5</v>
      </c>
      <c r="C8" s="1">
        <v>42253.378761574102</v>
      </c>
      <c r="D8">
        <v>1.4415411250256E+17</v>
      </c>
      <c r="E8" t="s">
        <v>269</v>
      </c>
      <c r="F8" t="s">
        <v>270</v>
      </c>
      <c r="G8">
        <v>438393</v>
      </c>
      <c r="H8" t="s">
        <v>271</v>
      </c>
    </row>
    <row r="9" spans="1:8">
      <c r="A9">
        <v>1500</v>
      </c>
      <c r="B9">
        <v>5</v>
      </c>
      <c r="C9" s="1">
        <v>42253.378819444399</v>
      </c>
      <c r="D9">
        <v>1.4415411300143101E+17</v>
      </c>
      <c r="E9" t="s">
        <v>272</v>
      </c>
      <c r="F9" t="s">
        <v>273</v>
      </c>
      <c r="G9">
        <v>412802</v>
      </c>
      <c r="H9" t="s">
        <v>274</v>
      </c>
    </row>
    <row r="10" spans="1:8">
      <c r="A10">
        <v>1500</v>
      </c>
      <c r="B10">
        <v>5</v>
      </c>
      <c r="C10" s="1">
        <v>42253.379004629598</v>
      </c>
      <c r="D10">
        <v>1.4415411460908E+17</v>
      </c>
      <c r="E10" t="s">
        <v>275</v>
      </c>
      <c r="F10" t="s">
        <v>276</v>
      </c>
      <c r="G10">
        <v>353072</v>
      </c>
      <c r="H10" t="s">
        <v>277</v>
      </c>
    </row>
    <row r="12" spans="1:8">
      <c r="F12" t="s">
        <v>30</v>
      </c>
      <c r="G12">
        <f>SUM(G1:G10)/10/1000/1000</f>
        <v>0.43539850000000002</v>
      </c>
    </row>
    <row r="14" spans="1:8">
      <c r="F14" t="s">
        <v>31</v>
      </c>
      <c r="G14">
        <f>STDEV(G1:G10)/10/1000/1000</f>
        <v>5.3082846572859834E-3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Normal="100" workbookViewId="0">
      <selection activeCell="G1" sqref="G1:G10"/>
    </sheetView>
  </sheetViews>
  <sheetFormatPr defaultRowHeight="12.75"/>
  <cols>
    <col min="1" max="2" width="11.5703125"/>
    <col min="3" max="3" width="13.42578125" bestFit="1" customWidth="1"/>
    <col min="4" max="1025" width="11.5703125"/>
  </cols>
  <sheetData>
    <row r="1" spans="1:8">
      <c r="A1">
        <v>2000</v>
      </c>
      <c r="B1">
        <v>5</v>
      </c>
      <c r="C1" s="1">
        <v>42253.379652777803</v>
      </c>
      <c r="D1">
        <v>1.4415412020688E+17</v>
      </c>
      <c r="E1" t="s">
        <v>278</v>
      </c>
      <c r="F1" t="s">
        <v>279</v>
      </c>
      <c r="G1">
        <v>652362</v>
      </c>
      <c r="H1" t="s">
        <v>280</v>
      </c>
    </row>
    <row r="2" spans="1:8">
      <c r="A2">
        <v>2000</v>
      </c>
      <c r="B2">
        <v>5</v>
      </c>
      <c r="C2" s="1">
        <v>42253.379988425899</v>
      </c>
      <c r="D2">
        <v>1.44154123109916E+17</v>
      </c>
      <c r="E2" t="s">
        <v>281</v>
      </c>
      <c r="F2" t="s">
        <v>282</v>
      </c>
      <c r="G2">
        <v>388140</v>
      </c>
      <c r="H2" t="s">
        <v>283</v>
      </c>
    </row>
    <row r="3" spans="1:8">
      <c r="A3">
        <v>2000</v>
      </c>
      <c r="B3">
        <v>5</v>
      </c>
      <c r="C3" s="1">
        <v>42253.380081018498</v>
      </c>
      <c r="D3">
        <v>1.44154123904652E+17</v>
      </c>
      <c r="E3" t="s">
        <v>284</v>
      </c>
      <c r="F3" t="s">
        <v>285</v>
      </c>
      <c r="G3">
        <v>689230</v>
      </c>
      <c r="H3" t="s">
        <v>286</v>
      </c>
    </row>
    <row r="4" spans="1:8">
      <c r="A4">
        <v>2000</v>
      </c>
      <c r="B4">
        <v>5</v>
      </c>
      <c r="C4" s="1">
        <v>42253.380347222199</v>
      </c>
      <c r="D4">
        <v>1.4415412620363798E+17</v>
      </c>
      <c r="E4" t="s">
        <v>287</v>
      </c>
      <c r="F4" t="s">
        <v>288</v>
      </c>
      <c r="G4">
        <v>689324</v>
      </c>
      <c r="H4" t="s">
        <v>289</v>
      </c>
    </row>
    <row r="5" spans="1:8">
      <c r="A5">
        <v>2000</v>
      </c>
      <c r="B5">
        <v>5</v>
      </c>
      <c r="C5" s="1">
        <v>42253.380405092597</v>
      </c>
      <c r="D5">
        <v>1.4415412670900598E+17</v>
      </c>
      <c r="E5" t="s">
        <v>290</v>
      </c>
      <c r="F5" t="s">
        <v>291</v>
      </c>
      <c r="G5">
        <v>687726</v>
      </c>
      <c r="H5" t="s">
        <v>292</v>
      </c>
    </row>
    <row r="6" spans="1:8">
      <c r="A6">
        <v>2000</v>
      </c>
      <c r="B6">
        <v>5</v>
      </c>
      <c r="C6" s="1">
        <v>42253.381030092598</v>
      </c>
      <c r="D6">
        <v>1.4415413210504E+17</v>
      </c>
      <c r="E6" t="s">
        <v>293</v>
      </c>
      <c r="F6" t="s">
        <v>294</v>
      </c>
      <c r="G6">
        <v>887246</v>
      </c>
      <c r="H6" t="s">
        <v>295</v>
      </c>
    </row>
    <row r="7" spans="1:8">
      <c r="A7">
        <v>2000</v>
      </c>
      <c r="B7">
        <v>5</v>
      </c>
      <c r="C7" s="1">
        <v>42253.381828703699</v>
      </c>
      <c r="D7">
        <v>1.4415413900440499E+17</v>
      </c>
      <c r="E7" t="s">
        <v>296</v>
      </c>
      <c r="F7" t="s">
        <v>297</v>
      </c>
      <c r="G7">
        <v>900173</v>
      </c>
      <c r="H7" t="s">
        <v>298</v>
      </c>
    </row>
    <row r="8" spans="1:8">
      <c r="A8">
        <v>2000</v>
      </c>
      <c r="B8">
        <v>5</v>
      </c>
      <c r="C8" s="1">
        <v>42253.381874999999</v>
      </c>
      <c r="D8">
        <v>1.44154139405764E+17</v>
      </c>
      <c r="E8" t="s">
        <v>299</v>
      </c>
      <c r="F8" t="s">
        <v>300</v>
      </c>
      <c r="G8">
        <v>652822</v>
      </c>
      <c r="H8" t="s">
        <v>301</v>
      </c>
    </row>
    <row r="9" spans="1:8">
      <c r="A9">
        <v>2000</v>
      </c>
      <c r="B9">
        <v>5</v>
      </c>
      <c r="C9" s="1">
        <v>42253.381921296299</v>
      </c>
      <c r="D9">
        <v>1.44154139801088E+17</v>
      </c>
      <c r="E9" t="s">
        <v>302</v>
      </c>
      <c r="F9" t="s">
        <v>303</v>
      </c>
      <c r="G9">
        <v>766986</v>
      </c>
      <c r="H9" t="s">
        <v>304</v>
      </c>
    </row>
    <row r="10" spans="1:8">
      <c r="A10">
        <v>2000</v>
      </c>
      <c r="B10">
        <v>5</v>
      </c>
      <c r="C10" s="1">
        <v>42253.3819560185</v>
      </c>
      <c r="D10">
        <v>1.4415414010700998E+17</v>
      </c>
      <c r="E10" t="s">
        <v>305</v>
      </c>
      <c r="F10" t="s">
        <v>306</v>
      </c>
      <c r="G10">
        <v>663559</v>
      </c>
      <c r="H10" t="s">
        <v>307</v>
      </c>
    </row>
    <row r="11" spans="1:8">
      <c r="C11" s="1"/>
    </row>
    <row r="12" spans="1:8">
      <c r="C12" s="1"/>
      <c r="F12" t="s">
        <v>30</v>
      </c>
      <c r="G12">
        <f>SUM(G1:G11)/10/1000/1000</f>
        <v>0.69775679999999995</v>
      </c>
    </row>
    <row r="13" spans="1:8">
      <c r="C13" s="1"/>
    </row>
    <row r="14" spans="1:8">
      <c r="F14" t="s">
        <v>31</v>
      </c>
      <c r="G14">
        <f>STDEV(G1:G11)/10/1000/1000</f>
        <v>1.426056991769028E-2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Normal="100" workbookViewId="0">
      <selection activeCell="G1" sqref="G1:G10"/>
    </sheetView>
  </sheetViews>
  <sheetFormatPr defaultRowHeight="12.75"/>
  <cols>
    <col min="1" max="2" width="11.5703125"/>
    <col min="3" max="3" width="13.42578125" bestFit="1" customWidth="1"/>
    <col min="4" max="1025" width="11.5703125"/>
  </cols>
  <sheetData>
    <row r="1" spans="1:8">
      <c r="A1">
        <v>3000</v>
      </c>
      <c r="B1">
        <v>6</v>
      </c>
      <c r="C1" s="1">
        <v>42253.385625000003</v>
      </c>
      <c r="D1">
        <v>1.44154171808952E+17</v>
      </c>
      <c r="E1" t="s">
        <v>308</v>
      </c>
      <c r="F1" t="s">
        <v>309</v>
      </c>
      <c r="G1">
        <v>1478927</v>
      </c>
      <c r="H1" t="s">
        <v>310</v>
      </c>
    </row>
    <row r="2" spans="1:8">
      <c r="A2">
        <v>3000</v>
      </c>
      <c r="B2">
        <v>6</v>
      </c>
      <c r="C2" s="1">
        <v>42253.385706018496</v>
      </c>
      <c r="D2">
        <v>1.4415417250470301E+17</v>
      </c>
      <c r="E2" t="s">
        <v>311</v>
      </c>
      <c r="F2" t="s">
        <v>312</v>
      </c>
      <c r="G2">
        <v>2003301</v>
      </c>
      <c r="H2" t="s">
        <v>313</v>
      </c>
    </row>
    <row r="3" spans="1:8">
      <c r="A3">
        <v>3000</v>
      </c>
      <c r="B3">
        <v>6</v>
      </c>
      <c r="C3" s="1">
        <v>42253.387997685197</v>
      </c>
      <c r="D3">
        <v>1.4415419230065101E+17</v>
      </c>
      <c r="E3" t="s">
        <v>314</v>
      </c>
      <c r="F3" t="s">
        <v>315</v>
      </c>
      <c r="G3">
        <v>1735997</v>
      </c>
      <c r="H3" t="s">
        <v>316</v>
      </c>
    </row>
    <row r="4" spans="1:8">
      <c r="A4">
        <v>3000</v>
      </c>
      <c r="B4">
        <v>6</v>
      </c>
      <c r="C4" s="1">
        <v>42253.388136574104</v>
      </c>
      <c r="D4">
        <v>1.4415419350442598E+17</v>
      </c>
      <c r="E4" t="s">
        <v>317</v>
      </c>
      <c r="F4" t="s">
        <v>318</v>
      </c>
      <c r="G4">
        <v>1564277</v>
      </c>
      <c r="H4" t="s">
        <v>319</v>
      </c>
    </row>
    <row r="5" spans="1:8">
      <c r="A5">
        <v>3000</v>
      </c>
      <c r="B5">
        <v>6</v>
      </c>
      <c r="C5" s="1">
        <v>42253.388206018499</v>
      </c>
      <c r="D5">
        <v>1.4415419410743101E+17</v>
      </c>
      <c r="E5" t="s">
        <v>320</v>
      </c>
      <c r="F5" t="s">
        <v>321</v>
      </c>
      <c r="G5">
        <v>1511238</v>
      </c>
      <c r="H5" t="s">
        <v>322</v>
      </c>
    </row>
    <row r="6" spans="1:8">
      <c r="A6">
        <v>3000</v>
      </c>
      <c r="B6">
        <v>6</v>
      </c>
      <c r="C6" s="1">
        <v>42253.3906712963</v>
      </c>
      <c r="D6">
        <v>1.44154215404864E+17</v>
      </c>
      <c r="E6" t="s">
        <v>323</v>
      </c>
      <c r="F6" t="s">
        <v>324</v>
      </c>
      <c r="G6">
        <v>1687891</v>
      </c>
      <c r="H6" t="s">
        <v>325</v>
      </c>
    </row>
    <row r="7" spans="1:8">
      <c r="A7">
        <v>3000</v>
      </c>
      <c r="B7">
        <v>6</v>
      </c>
      <c r="C7" s="1">
        <v>42253.390740740702</v>
      </c>
      <c r="D7">
        <v>1.4415421600939398E+17</v>
      </c>
      <c r="E7" t="s">
        <v>326</v>
      </c>
      <c r="F7" t="s">
        <v>327</v>
      </c>
      <c r="G7">
        <v>1772268</v>
      </c>
      <c r="H7" t="s">
        <v>328</v>
      </c>
    </row>
    <row r="8" spans="1:8">
      <c r="A8">
        <v>3000</v>
      </c>
      <c r="B8">
        <v>6</v>
      </c>
      <c r="C8" s="1">
        <v>42253.390810185199</v>
      </c>
      <c r="D8">
        <v>1.4415421660666598E+17</v>
      </c>
      <c r="E8" t="s">
        <v>329</v>
      </c>
      <c r="F8" t="s">
        <v>330</v>
      </c>
      <c r="G8">
        <v>1233317</v>
      </c>
      <c r="H8" t="s">
        <v>331</v>
      </c>
    </row>
    <row r="9" spans="1:8">
      <c r="A9">
        <v>3000</v>
      </c>
      <c r="B9">
        <v>6</v>
      </c>
      <c r="C9" s="1">
        <v>42253.390949074099</v>
      </c>
      <c r="D9">
        <v>1.44154217805276E+17</v>
      </c>
      <c r="E9" t="s">
        <v>332</v>
      </c>
      <c r="F9" t="s">
        <v>333</v>
      </c>
      <c r="G9">
        <v>1107470</v>
      </c>
      <c r="H9" t="s">
        <v>334</v>
      </c>
    </row>
    <row r="10" spans="1:8">
      <c r="A10">
        <v>3000</v>
      </c>
      <c r="B10">
        <v>6</v>
      </c>
      <c r="C10" s="1">
        <v>42253.3910763889</v>
      </c>
      <c r="D10">
        <v>1.4415421890227299E+17</v>
      </c>
      <c r="E10" t="s">
        <v>335</v>
      </c>
      <c r="F10" t="s">
        <v>336</v>
      </c>
      <c r="G10">
        <v>1538589</v>
      </c>
      <c r="H10" t="s">
        <v>337</v>
      </c>
    </row>
    <row r="12" spans="1:8">
      <c r="F12" t="s">
        <v>30</v>
      </c>
      <c r="G12">
        <f>SUM(G1:G10)/10/1000/1000</f>
        <v>1.5633275000000002</v>
      </c>
    </row>
    <row r="14" spans="1:8">
      <c r="F14" t="s">
        <v>31</v>
      </c>
      <c r="G14">
        <f>STDEV(G1:G10)/10/1000/1000</f>
        <v>2.6028323904813556E-2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Normal="100" workbookViewId="0">
      <selection activeCell="G1" sqref="G1:G10"/>
    </sheetView>
  </sheetViews>
  <sheetFormatPr defaultRowHeight="12.75"/>
  <cols>
    <col min="1" max="2" width="11.5703125"/>
    <col min="3" max="3" width="13.42578125" bestFit="1" customWidth="1"/>
    <col min="4" max="1025" width="11.5703125"/>
  </cols>
  <sheetData>
    <row r="1" spans="1:8">
      <c r="A1">
        <v>4000</v>
      </c>
      <c r="B1">
        <v>8</v>
      </c>
      <c r="C1" s="1">
        <v>42253.396701388898</v>
      </c>
      <c r="D1">
        <v>1.44154267501828E+17</v>
      </c>
      <c r="E1" t="s">
        <v>338</v>
      </c>
      <c r="F1" t="s">
        <v>339</v>
      </c>
      <c r="G1">
        <v>2862776</v>
      </c>
      <c r="H1" t="s">
        <v>340</v>
      </c>
    </row>
    <row r="2" spans="1:8">
      <c r="A2">
        <v>4000</v>
      </c>
      <c r="B2">
        <v>8</v>
      </c>
      <c r="C2" s="1">
        <v>42253.396944444401</v>
      </c>
      <c r="D2">
        <v>1.4415426960285299E+17</v>
      </c>
      <c r="E2" t="s">
        <v>341</v>
      </c>
      <c r="F2" t="s">
        <v>342</v>
      </c>
      <c r="G2">
        <v>2696047</v>
      </c>
      <c r="H2" t="s">
        <v>343</v>
      </c>
    </row>
    <row r="3" spans="1:8">
      <c r="A3">
        <v>4000</v>
      </c>
      <c r="B3">
        <v>8</v>
      </c>
      <c r="C3" s="1">
        <v>42253.397025462997</v>
      </c>
      <c r="D3">
        <v>1.4415427030484099E+17</v>
      </c>
      <c r="E3" t="s">
        <v>344</v>
      </c>
      <c r="F3" t="s">
        <v>345</v>
      </c>
      <c r="G3">
        <v>3040590</v>
      </c>
      <c r="H3" t="s">
        <v>346</v>
      </c>
    </row>
    <row r="4" spans="1:8">
      <c r="A4">
        <v>4000</v>
      </c>
      <c r="B4">
        <v>8</v>
      </c>
      <c r="C4" s="1">
        <v>42253.397106481498</v>
      </c>
      <c r="D4">
        <v>1.4415427100336899E+17</v>
      </c>
      <c r="E4" t="s">
        <v>347</v>
      </c>
      <c r="F4" t="s">
        <v>348</v>
      </c>
      <c r="G4">
        <v>2807275</v>
      </c>
      <c r="H4" t="s">
        <v>349</v>
      </c>
    </row>
    <row r="5" spans="1:8">
      <c r="A5">
        <v>4000</v>
      </c>
      <c r="B5">
        <v>8</v>
      </c>
      <c r="C5" s="1">
        <v>42253.397187499999</v>
      </c>
      <c r="D5">
        <v>1.4415427170770099E+17</v>
      </c>
      <c r="E5" t="s">
        <v>350</v>
      </c>
      <c r="F5" t="s">
        <v>351</v>
      </c>
      <c r="G5">
        <v>2683767</v>
      </c>
      <c r="H5" t="s">
        <v>352</v>
      </c>
    </row>
    <row r="6" spans="1:8">
      <c r="A6">
        <v>4000</v>
      </c>
      <c r="B6">
        <v>8</v>
      </c>
      <c r="C6" s="1">
        <v>42253.398784722202</v>
      </c>
      <c r="D6">
        <v>1.4415428550408E+17</v>
      </c>
      <c r="E6" t="s">
        <v>353</v>
      </c>
      <c r="F6" t="s">
        <v>354</v>
      </c>
      <c r="G6">
        <v>3259406</v>
      </c>
      <c r="H6" t="s">
        <v>355</v>
      </c>
    </row>
    <row r="7" spans="1:8">
      <c r="A7">
        <v>4000</v>
      </c>
      <c r="B7">
        <v>8</v>
      </c>
      <c r="C7" s="1">
        <v>42253.398865740703</v>
      </c>
      <c r="D7">
        <v>1.4415428620573501E+17</v>
      </c>
      <c r="E7" t="s">
        <v>356</v>
      </c>
      <c r="F7" t="s">
        <v>357</v>
      </c>
      <c r="G7">
        <v>2849113</v>
      </c>
      <c r="H7" t="s">
        <v>358</v>
      </c>
    </row>
    <row r="8" spans="1:8">
      <c r="A8">
        <v>4000</v>
      </c>
      <c r="B8">
        <v>8</v>
      </c>
      <c r="C8" s="1">
        <v>42253.398946759298</v>
      </c>
      <c r="D8">
        <v>1.4415428690546998E+17</v>
      </c>
      <c r="E8" t="s">
        <v>359</v>
      </c>
      <c r="F8" t="s">
        <v>360</v>
      </c>
      <c r="G8">
        <v>2470979</v>
      </c>
      <c r="H8" t="s">
        <v>361</v>
      </c>
    </row>
    <row r="9" spans="1:8">
      <c r="A9">
        <v>4000</v>
      </c>
      <c r="B9">
        <v>8</v>
      </c>
      <c r="C9" s="1">
        <v>42253.399722222202</v>
      </c>
      <c r="D9">
        <v>1.4415429360159699E+17</v>
      </c>
      <c r="E9" t="s">
        <v>362</v>
      </c>
      <c r="F9" t="s">
        <v>363</v>
      </c>
      <c r="G9">
        <v>2688591</v>
      </c>
      <c r="H9" t="s">
        <v>364</v>
      </c>
    </row>
    <row r="10" spans="1:8">
      <c r="A10">
        <v>4000</v>
      </c>
      <c r="B10">
        <v>8</v>
      </c>
      <c r="C10" s="1">
        <v>42253.399803240703</v>
      </c>
      <c r="D10">
        <v>1.4415429430275798E+17</v>
      </c>
      <c r="E10" t="s">
        <v>365</v>
      </c>
      <c r="F10" t="s">
        <v>366</v>
      </c>
      <c r="G10">
        <v>2696606</v>
      </c>
      <c r="H10" t="s">
        <v>367</v>
      </c>
    </row>
    <row r="12" spans="1:8">
      <c r="F12" t="s">
        <v>30</v>
      </c>
      <c r="G12">
        <f>SUM(G1:G10)/10/1000/1000</f>
        <v>2.8055149999999998</v>
      </c>
    </row>
    <row r="14" spans="1:8">
      <c r="F14" t="s">
        <v>31</v>
      </c>
      <c r="G14">
        <f>STDEV(G1:G10)/10/1000/1000</f>
        <v>2.1876231310412372E-2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topLeftCell="A16" zoomScaleNormal="100" workbookViewId="0">
      <selection activeCell="L27" sqref="L27"/>
    </sheetView>
  </sheetViews>
  <sheetFormatPr defaultRowHeight="12.75"/>
  <cols>
    <col min="1" max="1" width="12.85546875"/>
    <col min="2" max="2" width="16.85546875"/>
    <col min="3" max="3" width="14.85546875"/>
    <col min="4" max="1025" width="11.5703125"/>
  </cols>
  <sheetData>
    <row r="1" spans="1:4">
      <c r="A1" t="s">
        <v>368</v>
      </c>
    </row>
    <row r="2" spans="1:4">
      <c r="A2" s="2" t="s">
        <v>369</v>
      </c>
      <c r="B2" s="2" t="s">
        <v>370</v>
      </c>
      <c r="C2" s="2" t="s">
        <v>31</v>
      </c>
      <c r="D2" s="2" t="s">
        <v>385</v>
      </c>
    </row>
    <row r="4" spans="1:4">
      <c r="A4" t="s">
        <v>378</v>
      </c>
      <c r="B4" s="3">
        <f>ROUNDUP(SUM('S250'!G13), 5)</f>
        <v>0.95567999999999997</v>
      </c>
      <c r="C4">
        <f>ROUNDUP(SUM('S250'!G15),4)</f>
        <v>1.8E-3</v>
      </c>
    </row>
    <row r="5" spans="1:4">
      <c r="A5" t="s">
        <v>379</v>
      </c>
      <c r="B5">
        <f>ROUNDUP(SUM('S500'!G12),5)</f>
        <v>7.4845599999999992</v>
      </c>
      <c r="C5">
        <f>ROUNDUP(SUM('S500'!G14),4)</f>
        <v>2.5999999999999999E-3</v>
      </c>
    </row>
    <row r="6" spans="1:4">
      <c r="A6" t="s">
        <v>380</v>
      </c>
      <c r="B6">
        <f>ROUNDUP(SUM('S1000'!G12),5)</f>
        <v>58.29542</v>
      </c>
      <c r="C6">
        <f>ROUNDUP(SUM('S1000'!G14),4)</f>
        <v>0.97389999999999999</v>
      </c>
    </row>
    <row r="7" spans="1:4">
      <c r="A7" t="s">
        <v>381</v>
      </c>
      <c r="B7">
        <f>ROUNDUP(SUM('S1500'!G12),5)</f>
        <v>194.54828000000001</v>
      </c>
      <c r="C7">
        <f>ROUNDUP(SUM('S1500'!G14),4)</f>
        <v>3.2431000000000001</v>
      </c>
    </row>
    <row r="8" spans="1:4">
      <c r="A8" t="s">
        <v>382</v>
      </c>
      <c r="B8">
        <f>ROUNDUP(SUM('S2000'!G12),5)</f>
        <v>479.96296999999998</v>
      </c>
      <c r="C8">
        <f>ROUNDUP(SUM('S2000'!G14),4)</f>
        <v>0.15379999999999999</v>
      </c>
    </row>
    <row r="9" spans="1:4">
      <c r="A9" t="s">
        <v>383</v>
      </c>
      <c r="B9">
        <f>ROUNDUP(SUM('S3000'!G12),5)</f>
        <v>1615.23369</v>
      </c>
      <c r="C9">
        <f>ROUNDUP(SUM('S3000'!G14),4)</f>
        <v>0.16569999999999999</v>
      </c>
    </row>
    <row r="10" spans="1:4">
      <c r="A10" t="s">
        <v>384</v>
      </c>
      <c r="B10">
        <v>32400</v>
      </c>
      <c r="C10">
        <v>0</v>
      </c>
    </row>
    <row r="12" spans="1:4">
      <c r="A12" t="s">
        <v>371</v>
      </c>
      <c r="B12" s="3">
        <f>ROUNDUP(SUM('P250'!G12),5)</f>
        <v>2.9309999999999999E-2</v>
      </c>
      <c r="C12">
        <f>ROUNDUP(SUM('P250'!G14),5)</f>
        <v>6.9000000000000008E-4</v>
      </c>
      <c r="D12">
        <f>'P250'!B1</f>
        <v>4</v>
      </c>
    </row>
    <row r="13" spans="1:4">
      <c r="A13" t="s">
        <v>372</v>
      </c>
      <c r="B13">
        <f>ROUNDUP(SUM('P500'!G12),5)</f>
        <v>6.1180000000000005E-2</v>
      </c>
      <c r="C13">
        <f>ROUNDUP(SUM('P500'!G14),5)</f>
        <v>4.7000000000000004E-4</v>
      </c>
      <c r="D13">
        <f>'P500'!B2</f>
        <v>4</v>
      </c>
    </row>
    <row r="14" spans="1:4">
      <c r="A14" t="s">
        <v>373</v>
      </c>
      <c r="B14">
        <f>ROUNDUP(SUM('P1000'!G12),5)</f>
        <v>0.19206000000000001</v>
      </c>
      <c r="C14">
        <f>ROUNDUP(SUM('P1000'!G14),5)</f>
        <v>2.7499999999999998E-3</v>
      </c>
      <c r="D14">
        <f>'P1000'!B3</f>
        <v>5</v>
      </c>
    </row>
    <row r="15" spans="1:4">
      <c r="A15" t="s">
        <v>374</v>
      </c>
      <c r="B15">
        <f>ROUNDUP(SUM('P1500'!G12),5)</f>
        <v>0.43540000000000001</v>
      </c>
      <c r="C15">
        <f>ROUNDUP(SUM('P1500'!G14),5)</f>
        <v>5.3099999999999996E-3</v>
      </c>
      <c r="D15">
        <f>'P1500'!B4</f>
        <v>5</v>
      </c>
    </row>
    <row r="16" spans="1:4">
      <c r="A16" t="s">
        <v>375</v>
      </c>
      <c r="B16">
        <f>ROUNDUP(SUM('P2000'!G12),5)</f>
        <v>0.69775999999999994</v>
      </c>
      <c r="C16">
        <f>ROUNDUP(SUM('P2000'!G14),5)</f>
        <v>1.427E-2</v>
      </c>
      <c r="D16">
        <f>'P2000'!B5</f>
        <v>5</v>
      </c>
    </row>
    <row r="17" spans="1:4">
      <c r="A17" t="s">
        <v>376</v>
      </c>
      <c r="B17">
        <f>ROUNDUP(SUM('P3000'!G12),5)</f>
        <v>1.5633300000000001</v>
      </c>
      <c r="C17">
        <f>ROUNDUP(SUM('P3000'!G14),5)</f>
        <v>2.6030000000000001E-2</v>
      </c>
      <c r="D17">
        <f>'P3000'!B6</f>
        <v>6</v>
      </c>
    </row>
    <row r="18" spans="1:4">
      <c r="A18" t="s">
        <v>377</v>
      </c>
      <c r="B18">
        <f>ROUNDUP(SUM('P4000'!G12),5)</f>
        <v>2.80552</v>
      </c>
      <c r="C18">
        <f>ROUNDUP(SUM('P4000'!G14),5)</f>
        <v>2.188E-2</v>
      </c>
      <c r="D18">
        <f>'P4000'!B7</f>
        <v>8</v>
      </c>
    </row>
    <row r="21" spans="1:4">
      <c r="A21" t="s">
        <v>371</v>
      </c>
      <c r="B21">
        <f>ROUNDUP((B4/B12),2)</f>
        <v>32.61</v>
      </c>
    </row>
    <row r="22" spans="1:4">
      <c r="A22" t="s">
        <v>372</v>
      </c>
      <c r="B22">
        <f t="shared" ref="B22:B27" si="0">ROUNDUP((B5/B13),2)</f>
        <v>122.34</v>
      </c>
    </row>
    <row r="23" spans="1:4">
      <c r="A23" t="s">
        <v>373</v>
      </c>
      <c r="B23">
        <f t="shared" si="0"/>
        <v>303.52999999999997</v>
      </c>
    </row>
    <row r="24" spans="1:4">
      <c r="A24" t="s">
        <v>374</v>
      </c>
      <c r="B24">
        <f t="shared" si="0"/>
        <v>446.83</v>
      </c>
    </row>
    <row r="25" spans="1:4">
      <c r="A25" t="s">
        <v>375</v>
      </c>
      <c r="B25">
        <f t="shared" si="0"/>
        <v>687.87</v>
      </c>
    </row>
    <row r="26" spans="1:4">
      <c r="A26" t="s">
        <v>376</v>
      </c>
      <c r="B26">
        <f t="shared" si="0"/>
        <v>1033.21</v>
      </c>
    </row>
    <row r="27" spans="1:4">
      <c r="A27" t="s">
        <v>377</v>
      </c>
      <c r="B27">
        <f t="shared" si="0"/>
        <v>11548.67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G15" sqref="G15"/>
    </sheetView>
  </sheetViews>
  <sheetFormatPr defaultRowHeight="12.75"/>
  <cols>
    <col min="3" max="3" width="15.42578125" bestFit="1" customWidth="1"/>
    <col min="5" max="5" width="14.85546875" bestFit="1" customWidth="1"/>
    <col min="6" max="6" width="17.7109375" customWidth="1"/>
    <col min="7" max="7" width="8.42578125" customWidth="1"/>
    <col min="8" max="8" width="14.85546875" bestFit="1" customWidth="1"/>
  </cols>
  <sheetData>
    <row r="1" spans="1:8">
      <c r="A1">
        <v>250</v>
      </c>
      <c r="B1">
        <v>2</v>
      </c>
      <c r="C1" s="4">
        <v>42252.615925925929</v>
      </c>
      <c r="D1">
        <v>1.4414752160039699E+17</v>
      </c>
      <c r="E1" s="5">
        <v>56824000000</v>
      </c>
      <c r="F1" s="5">
        <v>56823378000</v>
      </c>
      <c r="G1">
        <v>103120</v>
      </c>
      <c r="H1" s="5">
        <v>103119999170</v>
      </c>
    </row>
    <row r="2" spans="1:8">
      <c r="A2">
        <v>250</v>
      </c>
      <c r="B2">
        <v>2</v>
      </c>
      <c r="C2" s="4">
        <v>42252.616180555553</v>
      </c>
      <c r="D2">
        <v>1.4414752380693299E+17</v>
      </c>
      <c r="E2" s="5">
        <v>77570000000</v>
      </c>
      <c r="F2" s="5">
        <v>77569425000</v>
      </c>
      <c r="G2">
        <v>142726</v>
      </c>
      <c r="H2" s="5">
        <v>142726004124</v>
      </c>
    </row>
    <row r="3" spans="1:8">
      <c r="A3">
        <v>250</v>
      </c>
      <c r="B3">
        <v>2</v>
      </c>
      <c r="C3" s="4">
        <v>42252.617106481484</v>
      </c>
      <c r="D3">
        <v>1.44147531809456E+17</v>
      </c>
      <c r="E3" s="5">
        <v>33952000000</v>
      </c>
      <c r="F3" s="5">
        <v>33952045000</v>
      </c>
      <c r="G3">
        <v>61620</v>
      </c>
      <c r="H3" s="5">
        <v>61620000750</v>
      </c>
    </row>
    <row r="4" spans="1:8">
      <c r="B4">
        <v>2</v>
      </c>
      <c r="F4" t="s">
        <v>30</v>
      </c>
      <c r="G4">
        <f>ROUNDUP(SUM(G1:G3)/3/1000, 2)</f>
        <v>102.49000000000001</v>
      </c>
    </row>
    <row r="6" spans="1:8">
      <c r="A6">
        <v>250</v>
      </c>
      <c r="B6">
        <v>3</v>
      </c>
      <c r="C6" s="4">
        <v>42252.616076388891</v>
      </c>
      <c r="D6">
        <v>1.4414752290987299E+17</v>
      </c>
      <c r="E6" s="5">
        <v>15164000000</v>
      </c>
      <c r="F6" s="5">
        <v>15163150000</v>
      </c>
      <c r="G6">
        <v>30967</v>
      </c>
      <c r="H6" s="5">
        <v>30967000872</v>
      </c>
    </row>
    <row r="7" spans="1:8">
      <c r="A7">
        <v>250</v>
      </c>
      <c r="B7">
        <v>3</v>
      </c>
      <c r="C7" s="4">
        <v>42252.616840277777</v>
      </c>
      <c r="D7">
        <v>1.4414752950745901E+17</v>
      </c>
      <c r="E7" s="5">
        <v>16107000000</v>
      </c>
      <c r="F7" s="5">
        <v>16105660000</v>
      </c>
      <c r="G7">
        <v>37599</v>
      </c>
      <c r="H7" s="5">
        <v>37599001080</v>
      </c>
    </row>
    <row r="8" spans="1:8">
      <c r="A8">
        <v>250</v>
      </c>
      <c r="B8">
        <v>3</v>
      </c>
      <c r="C8" s="4">
        <v>42252.617280092592</v>
      </c>
      <c r="D8">
        <v>1.4414753330302099E+17</v>
      </c>
      <c r="E8" s="5">
        <v>14134000000</v>
      </c>
      <c r="F8" s="5">
        <v>14133983000</v>
      </c>
      <c r="G8">
        <v>31134</v>
      </c>
      <c r="H8" s="5">
        <v>31134000048</v>
      </c>
    </row>
    <row r="9" spans="1:8">
      <c r="B9">
        <v>3</v>
      </c>
      <c r="F9" t="s">
        <v>30</v>
      </c>
      <c r="G9">
        <f>ROUNDUP(SUM(G6:G8)/3/1000, 2)</f>
        <v>33.239999999999995</v>
      </c>
    </row>
    <row r="11" spans="1:8">
      <c r="A11">
        <v>250</v>
      </c>
      <c r="B11">
        <v>4</v>
      </c>
      <c r="C11" s="4">
        <v>42252.599247685182</v>
      </c>
      <c r="D11">
        <v>1.4414737750281901E+17</v>
      </c>
      <c r="E11" s="5">
        <v>16400000000</v>
      </c>
      <c r="F11" s="5">
        <v>16400189000</v>
      </c>
      <c r="G11">
        <v>31807</v>
      </c>
      <c r="H11" s="5">
        <v>31807001680</v>
      </c>
    </row>
    <row r="12" spans="1:8">
      <c r="A12">
        <v>250</v>
      </c>
      <c r="B12">
        <v>4</v>
      </c>
      <c r="C12" s="4">
        <v>42253.46570601852</v>
      </c>
      <c r="D12">
        <v>1.4415486370686301E+17</v>
      </c>
      <c r="E12" s="5">
        <v>9709000000</v>
      </c>
      <c r="F12" s="5">
        <v>9707210000</v>
      </c>
      <c r="G12">
        <v>20291</v>
      </c>
      <c r="H12" s="5">
        <v>20291000605</v>
      </c>
    </row>
    <row r="13" spans="1:8">
      <c r="A13">
        <v>250</v>
      </c>
      <c r="B13">
        <v>4</v>
      </c>
      <c r="C13" s="4">
        <v>42253.465810185182</v>
      </c>
      <c r="D13">
        <v>1.44154864600848E+17</v>
      </c>
      <c r="E13" s="5">
        <v>11301000000</v>
      </c>
      <c r="F13" s="5">
        <v>11300438000</v>
      </c>
      <c r="G13">
        <v>22011</v>
      </c>
      <c r="H13" s="5">
        <v>22011000663</v>
      </c>
    </row>
    <row r="14" spans="1:8">
      <c r="B14">
        <v>4</v>
      </c>
      <c r="F14" t="s">
        <v>30</v>
      </c>
      <c r="G14">
        <v>29.31</v>
      </c>
    </row>
    <row r="16" spans="1:8">
      <c r="A16">
        <v>250</v>
      </c>
      <c r="B16">
        <v>5</v>
      </c>
      <c r="C16" s="4">
        <v>42252.616319444445</v>
      </c>
      <c r="D16">
        <v>1.4414752500167398E+17</v>
      </c>
      <c r="E16" s="5">
        <v>21335000000</v>
      </c>
      <c r="F16" s="5">
        <v>21335366000</v>
      </c>
      <c r="G16">
        <v>32604</v>
      </c>
      <c r="H16" s="5">
        <v>32604001462</v>
      </c>
    </row>
    <row r="17" spans="1:8">
      <c r="A17">
        <v>250</v>
      </c>
      <c r="B17">
        <v>5</v>
      </c>
      <c r="C17" s="4">
        <v>42253.466319444444</v>
      </c>
      <c r="D17">
        <v>1.4415486900592301E+17</v>
      </c>
      <c r="E17" s="5">
        <v>24091000000</v>
      </c>
      <c r="F17" s="5">
        <v>24090876000</v>
      </c>
      <c r="G17">
        <v>46305</v>
      </c>
      <c r="H17" s="5">
        <v>46305000782</v>
      </c>
    </row>
    <row r="18" spans="1:8">
      <c r="A18">
        <v>250</v>
      </c>
      <c r="B18">
        <v>5</v>
      </c>
      <c r="C18" s="4">
        <v>42253.466365740744</v>
      </c>
      <c r="D18">
        <v>1.4415486940779002E+17</v>
      </c>
      <c r="E18" s="5">
        <v>23148000000</v>
      </c>
      <c r="F18" s="5">
        <v>23148177000</v>
      </c>
      <c r="G18">
        <v>46640</v>
      </c>
      <c r="H18" s="5">
        <v>46640001237</v>
      </c>
    </row>
    <row r="19" spans="1:8">
      <c r="B19">
        <v>5</v>
      </c>
      <c r="F19" t="s">
        <v>30</v>
      </c>
      <c r="G19">
        <f>ROUNDUP(SUM(G16:G18)/3/1000, 2)</f>
        <v>41.85</v>
      </c>
    </row>
    <row r="21" spans="1:8">
      <c r="A21">
        <v>250</v>
      </c>
      <c r="B21">
        <v>6</v>
      </c>
      <c r="C21" s="4">
        <v>42252.616400462961</v>
      </c>
      <c r="D21">
        <v>1.4414752570562899E+17</v>
      </c>
      <c r="E21" s="5">
        <v>21495000000</v>
      </c>
      <c r="F21" s="5">
        <v>21494188000</v>
      </c>
      <c r="G21">
        <v>44409</v>
      </c>
      <c r="H21" s="5">
        <v>44408999383</v>
      </c>
    </row>
    <row r="22" spans="1:8">
      <c r="A22">
        <v>250</v>
      </c>
      <c r="B22">
        <v>6</v>
      </c>
      <c r="C22" s="4">
        <v>42253.466840277775</v>
      </c>
      <c r="D22">
        <v>1.44154873501868E+17</v>
      </c>
      <c r="E22" s="5">
        <v>19757000000</v>
      </c>
      <c r="F22" s="5">
        <v>19755521000</v>
      </c>
      <c r="G22">
        <v>38349</v>
      </c>
      <c r="H22" s="5">
        <v>38348998874</v>
      </c>
    </row>
    <row r="23" spans="1:8">
      <c r="A23">
        <v>250</v>
      </c>
      <c r="B23">
        <v>6</v>
      </c>
      <c r="C23" s="4">
        <v>42253.466967592591</v>
      </c>
      <c r="D23">
        <v>1.4415487460244499E+17</v>
      </c>
      <c r="E23" s="5">
        <v>15134000000</v>
      </c>
      <c r="F23" s="5">
        <v>15132597000</v>
      </c>
      <c r="G23">
        <v>29762</v>
      </c>
      <c r="H23" s="5">
        <v>29761999846</v>
      </c>
    </row>
    <row r="24" spans="1:8">
      <c r="B24">
        <v>6</v>
      </c>
      <c r="F24" t="s">
        <v>30</v>
      </c>
      <c r="G24">
        <f>ROUNDUP(SUM(G21:G23)/3/1000, 2)</f>
        <v>37.51</v>
      </c>
    </row>
    <row r="26" spans="1:8">
      <c r="A26">
        <v>250</v>
      </c>
      <c r="B26">
        <v>10</v>
      </c>
      <c r="C26" s="4">
        <v>42252.59170138889</v>
      </c>
      <c r="D26">
        <v>1.4414731230682099E+17</v>
      </c>
      <c r="E26" s="5">
        <v>19261000000</v>
      </c>
      <c r="F26" s="5">
        <v>19261350000</v>
      </c>
      <c r="G26">
        <v>34436</v>
      </c>
      <c r="H26" s="5">
        <v>34435998648</v>
      </c>
    </row>
    <row r="27" spans="1:8">
      <c r="A27">
        <v>250</v>
      </c>
      <c r="B27">
        <v>10</v>
      </c>
      <c r="C27" s="4">
        <v>42252.594618055555</v>
      </c>
      <c r="D27">
        <v>1.4414733750240899E+17</v>
      </c>
      <c r="E27" s="5">
        <v>21021000000</v>
      </c>
      <c r="F27" s="5">
        <v>21020606000</v>
      </c>
      <c r="G27">
        <v>46113</v>
      </c>
      <c r="H27" s="5">
        <v>46112999320</v>
      </c>
    </row>
    <row r="28" spans="1:8">
      <c r="A28">
        <v>250</v>
      </c>
      <c r="B28">
        <v>10</v>
      </c>
      <c r="C28" s="4">
        <v>42252.59952546296</v>
      </c>
      <c r="D28">
        <v>1.4414737990680099E+17</v>
      </c>
      <c r="E28" s="5">
        <v>25008000000</v>
      </c>
      <c r="F28" s="5">
        <v>25008062000</v>
      </c>
      <c r="G28">
        <v>48503</v>
      </c>
      <c r="H28" s="5">
        <v>48503000289</v>
      </c>
    </row>
    <row r="29" spans="1:8">
      <c r="B29">
        <v>10</v>
      </c>
      <c r="F29" t="s">
        <v>30</v>
      </c>
      <c r="G29">
        <f>ROUNDUP(SUM(G26:G28)/3/1000, 2)</f>
        <v>43.019999999999996</v>
      </c>
    </row>
    <row r="31" spans="1:8">
      <c r="C31" s="4"/>
      <c r="E31" s="5"/>
      <c r="F31" s="5"/>
      <c r="H31" s="5"/>
    </row>
    <row r="32" spans="1:8">
      <c r="C32" s="4"/>
      <c r="E32" s="5"/>
      <c r="F32" s="5"/>
      <c r="H32" s="5"/>
    </row>
    <row r="33" spans="3:8">
      <c r="C33" s="4"/>
      <c r="E33" s="5"/>
      <c r="F33" s="5"/>
      <c r="H33" s="5"/>
    </row>
  </sheetData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2" workbookViewId="0">
      <selection activeCell="G15" sqref="G15"/>
    </sheetView>
  </sheetViews>
  <sheetFormatPr defaultRowHeight="12.75"/>
  <cols>
    <col min="3" max="3" width="18.85546875" customWidth="1"/>
    <col min="8" max="8" width="16.42578125" bestFit="1" customWidth="1"/>
  </cols>
  <sheetData>
    <row r="1" spans="1:8">
      <c r="A1">
        <v>500</v>
      </c>
      <c r="B1">
        <v>2</v>
      </c>
      <c r="C1" s="4">
        <v>42252.476793981485</v>
      </c>
      <c r="D1">
        <v>1.4414631950086499E+17</v>
      </c>
      <c r="E1" s="5">
        <v>622644000000</v>
      </c>
      <c r="F1" s="5">
        <v>622639582000</v>
      </c>
      <c r="G1">
        <v>1211778</v>
      </c>
      <c r="H1" s="5">
        <v>1211778044701</v>
      </c>
    </row>
    <row r="2" spans="1:8">
      <c r="A2">
        <v>500</v>
      </c>
      <c r="B2">
        <v>2</v>
      </c>
      <c r="C2" s="4">
        <v>42252.477071759262</v>
      </c>
      <c r="D2">
        <v>1.44146321900268E+17</v>
      </c>
      <c r="E2" s="5">
        <v>613811000000</v>
      </c>
      <c r="F2" s="5">
        <v>613810086000</v>
      </c>
      <c r="G2">
        <v>1188739</v>
      </c>
      <c r="H2" s="5">
        <v>1188738942146</v>
      </c>
    </row>
    <row r="3" spans="1:8">
      <c r="A3">
        <v>500</v>
      </c>
      <c r="B3">
        <v>2</v>
      </c>
      <c r="C3" s="4">
        <v>42252.477372685185</v>
      </c>
      <c r="D3">
        <v>1.4414632450272602E+17</v>
      </c>
      <c r="E3" s="5">
        <v>844437000000</v>
      </c>
      <c r="F3" s="5">
        <v>844436291000</v>
      </c>
      <c r="G3">
        <v>1638386</v>
      </c>
      <c r="H3" s="5">
        <v>1638386011124</v>
      </c>
    </row>
    <row r="4" spans="1:8">
      <c r="C4" s="4"/>
      <c r="E4" s="5"/>
      <c r="F4" t="s">
        <v>30</v>
      </c>
      <c r="G4">
        <f>ROUNDUP(SUM(G1:G3)/3/1000, 2)</f>
        <v>1346.31</v>
      </c>
      <c r="H4" s="5"/>
    </row>
    <row r="5" spans="1:8">
      <c r="C5" s="4"/>
      <c r="E5" s="5"/>
      <c r="F5" s="5"/>
      <c r="H5" s="5"/>
    </row>
    <row r="6" spans="1:8">
      <c r="A6">
        <v>500</v>
      </c>
      <c r="B6">
        <v>3</v>
      </c>
      <c r="C6" s="4">
        <v>42253.369143518517</v>
      </c>
      <c r="D6">
        <v>1.44154029403184E+17</v>
      </c>
      <c r="E6" s="5">
        <v>168152000000</v>
      </c>
      <c r="F6" s="5">
        <v>168151258000</v>
      </c>
      <c r="G6">
        <v>458280</v>
      </c>
      <c r="H6" s="5">
        <v>458279997110</v>
      </c>
    </row>
    <row r="7" spans="1:8">
      <c r="A7">
        <v>500</v>
      </c>
      <c r="B7">
        <v>3</v>
      </c>
      <c r="C7" s="4">
        <v>42253.369143518517</v>
      </c>
      <c r="D7">
        <v>1.44154029403184E+17</v>
      </c>
      <c r="E7" s="5">
        <v>168152000000</v>
      </c>
      <c r="F7" s="5">
        <v>168151258000</v>
      </c>
      <c r="G7">
        <v>458280</v>
      </c>
      <c r="H7" s="5">
        <v>458279997110</v>
      </c>
    </row>
    <row r="8" spans="1:8">
      <c r="A8">
        <v>500</v>
      </c>
      <c r="B8">
        <v>3</v>
      </c>
      <c r="C8" s="4">
        <v>42253.369143518517</v>
      </c>
      <c r="D8">
        <v>1.44154029403184E+17</v>
      </c>
      <c r="E8" s="5">
        <v>168152000000</v>
      </c>
      <c r="F8" s="5">
        <v>168151258000</v>
      </c>
      <c r="G8">
        <v>458280</v>
      </c>
      <c r="H8" s="5">
        <v>458279997110</v>
      </c>
    </row>
    <row r="9" spans="1:8">
      <c r="C9" s="4"/>
      <c r="E9" s="5"/>
      <c r="F9" t="s">
        <v>30</v>
      </c>
      <c r="G9">
        <f>ROUNDUP(SUM(G6:G8)/3/1000, 2)</f>
        <v>458.28</v>
      </c>
      <c r="H9" s="5"/>
    </row>
    <row r="10" spans="1:8">
      <c r="C10" s="4"/>
      <c r="E10" s="5"/>
      <c r="H10" s="5"/>
    </row>
    <row r="11" spans="1:8">
      <c r="A11">
        <v>500</v>
      </c>
      <c r="B11">
        <v>4</v>
      </c>
      <c r="C11" s="1">
        <v>42253.371574074103</v>
      </c>
      <c r="D11">
        <v>1.4415405040945901E+17</v>
      </c>
      <c r="E11" t="s">
        <v>209</v>
      </c>
      <c r="F11" t="s">
        <v>210</v>
      </c>
      <c r="G11">
        <v>67591</v>
      </c>
      <c r="H11" t="s">
        <v>211</v>
      </c>
    </row>
    <row r="12" spans="1:8">
      <c r="A12">
        <v>500</v>
      </c>
      <c r="B12">
        <v>4</v>
      </c>
      <c r="C12" s="1">
        <v>42253.371678240699</v>
      </c>
      <c r="D12">
        <v>1.4415405130839901E+17</v>
      </c>
      <c r="E12" t="s">
        <v>212</v>
      </c>
      <c r="F12" t="s">
        <v>213</v>
      </c>
      <c r="G12">
        <v>63455</v>
      </c>
      <c r="H12" t="s">
        <v>214</v>
      </c>
    </row>
    <row r="13" spans="1:8">
      <c r="A13">
        <v>500</v>
      </c>
      <c r="B13">
        <v>4</v>
      </c>
      <c r="C13" s="1">
        <v>42253.371874999997</v>
      </c>
      <c r="D13">
        <v>1.4415405300401501E+17</v>
      </c>
      <c r="E13" t="s">
        <v>215</v>
      </c>
      <c r="F13" t="s">
        <v>216</v>
      </c>
      <c r="G13">
        <v>66640</v>
      </c>
      <c r="H13" t="s">
        <v>217</v>
      </c>
    </row>
    <row r="14" spans="1:8">
      <c r="C14" s="1"/>
      <c r="F14" t="s">
        <v>30</v>
      </c>
      <c r="G14">
        <v>61.18</v>
      </c>
    </row>
    <row r="15" spans="1:8">
      <c r="C15" s="4"/>
      <c r="E15" s="5"/>
      <c r="F15" s="5"/>
      <c r="H15" s="5"/>
    </row>
    <row r="16" spans="1:8">
      <c r="A16">
        <v>500</v>
      </c>
      <c r="B16">
        <v>5</v>
      </c>
      <c r="C16" s="4">
        <v>42252.593402777777</v>
      </c>
      <c r="D16">
        <v>1.4414732700352E+17</v>
      </c>
      <c r="E16" s="5">
        <v>39004000000</v>
      </c>
      <c r="F16" s="5">
        <v>39004039000</v>
      </c>
      <c r="G16">
        <v>80026</v>
      </c>
      <c r="H16" s="5">
        <v>80026000738</v>
      </c>
    </row>
    <row r="17" spans="1:8">
      <c r="A17">
        <v>500</v>
      </c>
      <c r="B17">
        <v>5</v>
      </c>
      <c r="C17" s="4">
        <v>42253.369571759256</v>
      </c>
      <c r="D17">
        <v>1.4415403310678301E+17</v>
      </c>
      <c r="E17" s="5">
        <v>26643000000</v>
      </c>
      <c r="F17" s="5">
        <v>26641370000</v>
      </c>
      <c r="G17">
        <v>60990</v>
      </c>
      <c r="H17" s="5">
        <v>60989998281</v>
      </c>
    </row>
    <row r="18" spans="1:8">
      <c r="A18">
        <v>500</v>
      </c>
      <c r="B18">
        <v>5</v>
      </c>
      <c r="C18" s="4">
        <v>42253.369664351849</v>
      </c>
      <c r="D18">
        <v>1.4415403390659699E+17</v>
      </c>
      <c r="E18" s="5">
        <v>45450000000</v>
      </c>
      <c r="F18" s="5">
        <v>45450109000</v>
      </c>
      <c r="G18">
        <v>95890</v>
      </c>
      <c r="H18" s="5">
        <v>95890000463</v>
      </c>
    </row>
    <row r="19" spans="1:8">
      <c r="C19" s="4"/>
      <c r="E19" s="5"/>
      <c r="F19" t="s">
        <v>30</v>
      </c>
      <c r="G19">
        <f>ROUNDUP(SUM(G16:G18)/3/1000, 2)</f>
        <v>78.97</v>
      </c>
      <c r="H19" s="5"/>
    </row>
    <row r="20" spans="1:8">
      <c r="C20" s="4"/>
      <c r="E20" s="5"/>
      <c r="F20" s="5"/>
      <c r="H20" s="5"/>
    </row>
    <row r="21" spans="1:8">
      <c r="A21">
        <v>500</v>
      </c>
      <c r="B21">
        <v>6</v>
      </c>
      <c r="C21" s="4">
        <v>42253.370196759257</v>
      </c>
      <c r="D21">
        <v>1.4415403850702899E+17</v>
      </c>
      <c r="E21" s="5">
        <v>41410000000</v>
      </c>
      <c r="F21" s="5">
        <v>41409628000</v>
      </c>
      <c r="G21">
        <v>76596</v>
      </c>
      <c r="H21" s="5">
        <v>76595999300</v>
      </c>
    </row>
    <row r="22" spans="1:8">
      <c r="A22">
        <v>500</v>
      </c>
      <c r="B22">
        <v>6</v>
      </c>
      <c r="C22" s="4">
        <v>42253.370347222219</v>
      </c>
      <c r="D22">
        <v>1.4415403980832602E+17</v>
      </c>
      <c r="E22" s="5">
        <v>32044000000</v>
      </c>
      <c r="F22" s="5">
        <v>32044873000</v>
      </c>
      <c r="G22">
        <v>71579</v>
      </c>
      <c r="H22" s="5">
        <v>71579001844</v>
      </c>
    </row>
    <row r="23" spans="1:8">
      <c r="A23">
        <v>500</v>
      </c>
      <c r="B23">
        <v>6</v>
      </c>
      <c r="C23" s="4">
        <v>42253.370405092595</v>
      </c>
      <c r="D23">
        <v>1.4415404030623002E+17</v>
      </c>
      <c r="E23" s="5">
        <v>33542000000</v>
      </c>
      <c r="F23" s="5">
        <v>33542313000</v>
      </c>
      <c r="G23">
        <v>69371</v>
      </c>
      <c r="H23" s="5">
        <v>69370999932</v>
      </c>
    </row>
    <row r="24" spans="1:8">
      <c r="F24" t="s">
        <v>30</v>
      </c>
      <c r="G24">
        <f>ROUNDUP(SUM(G21:G23)/3/1000, 2)</f>
        <v>72.52000000000001</v>
      </c>
    </row>
    <row r="26" spans="1:8">
      <c r="A26">
        <v>500</v>
      </c>
      <c r="B26">
        <v>7</v>
      </c>
      <c r="C26" s="4">
        <v>42253.370462962965</v>
      </c>
      <c r="D26">
        <v>1.4415404080903002E+17</v>
      </c>
      <c r="E26" s="5">
        <v>38128000000</v>
      </c>
      <c r="F26" s="5">
        <v>38128307000</v>
      </c>
      <c r="G26">
        <v>76764</v>
      </c>
      <c r="H26" s="5">
        <v>76764002442</v>
      </c>
    </row>
    <row r="27" spans="1:8">
      <c r="A27">
        <v>500</v>
      </c>
      <c r="B27">
        <v>7</v>
      </c>
      <c r="C27" s="4">
        <v>42253.370532407411</v>
      </c>
      <c r="D27">
        <v>1.4415404140688701E+17</v>
      </c>
      <c r="E27" s="5">
        <v>30213000000</v>
      </c>
      <c r="F27" s="5">
        <v>30213136000</v>
      </c>
      <c r="G27">
        <v>67432</v>
      </c>
      <c r="H27" s="5">
        <v>67432001233</v>
      </c>
    </row>
    <row r="28" spans="1:8">
      <c r="A28">
        <v>500</v>
      </c>
      <c r="B28">
        <v>7</v>
      </c>
      <c r="C28" s="4">
        <v>42253.370532407411</v>
      </c>
      <c r="D28">
        <v>1.4415404140688701E+17</v>
      </c>
      <c r="E28" s="5">
        <v>30213000000</v>
      </c>
      <c r="F28" s="5">
        <v>30213136000</v>
      </c>
      <c r="G28">
        <v>67432</v>
      </c>
      <c r="H28" s="5">
        <v>67432001233</v>
      </c>
    </row>
    <row r="29" spans="1:8">
      <c r="F29" t="s">
        <v>30</v>
      </c>
      <c r="G29">
        <f>ROUNDUP(SUM(G26:G28)/3/1000, 2)</f>
        <v>70.550000000000011</v>
      </c>
    </row>
    <row r="31" spans="1:8">
      <c r="A31">
        <v>500</v>
      </c>
      <c r="B31">
        <v>8</v>
      </c>
      <c r="C31" s="4">
        <v>42253.37059027778</v>
      </c>
      <c r="D31">
        <v>1.4415404190388602E+17</v>
      </c>
      <c r="E31" s="5">
        <v>31087000000</v>
      </c>
      <c r="F31" s="5">
        <v>31086862000</v>
      </c>
      <c r="G31">
        <v>71311</v>
      </c>
      <c r="H31" s="5">
        <v>71310997009</v>
      </c>
    </row>
    <row r="32" spans="1:8">
      <c r="A32">
        <v>500</v>
      </c>
      <c r="B32">
        <v>8</v>
      </c>
      <c r="C32" s="4">
        <v>42253.37059027778</v>
      </c>
      <c r="D32">
        <v>1.4415404190388602E+17</v>
      </c>
      <c r="E32" s="5">
        <v>31087000000</v>
      </c>
      <c r="F32" s="5">
        <v>31086862000</v>
      </c>
      <c r="G32">
        <v>71311</v>
      </c>
      <c r="H32" s="5">
        <v>71310997009</v>
      </c>
    </row>
    <row r="33" spans="1:8">
      <c r="A33">
        <v>500</v>
      </c>
      <c r="B33">
        <v>8</v>
      </c>
      <c r="C33" s="4">
        <v>42253.37059027778</v>
      </c>
      <c r="D33">
        <v>1.4415404190388602E+17</v>
      </c>
      <c r="E33" s="5">
        <v>31087000000</v>
      </c>
      <c r="F33" s="5">
        <v>31086862000</v>
      </c>
      <c r="G33">
        <v>71311</v>
      </c>
      <c r="H33" s="5">
        <v>71310997009</v>
      </c>
    </row>
    <row r="34" spans="1:8">
      <c r="F34" t="s">
        <v>30</v>
      </c>
      <c r="G34">
        <f>ROUNDUP(SUM(G31:G33)/3/1000, 2)</f>
        <v>71.320000000000007</v>
      </c>
    </row>
    <row r="36" spans="1:8">
      <c r="A36">
        <v>500</v>
      </c>
      <c r="B36">
        <v>9</v>
      </c>
      <c r="C36" s="4">
        <v>42253.370659722219</v>
      </c>
      <c r="D36">
        <v>1.4415404250651901E+17</v>
      </c>
      <c r="E36" s="5">
        <v>34373000000</v>
      </c>
      <c r="F36" s="5">
        <v>34373211000</v>
      </c>
      <c r="G36">
        <v>77586</v>
      </c>
      <c r="H36" s="5">
        <v>77586002648</v>
      </c>
    </row>
    <row r="37" spans="1:8">
      <c r="A37">
        <v>500</v>
      </c>
      <c r="B37">
        <v>9</v>
      </c>
      <c r="C37" s="4">
        <v>42253.370659722219</v>
      </c>
      <c r="D37">
        <v>1.4415404250651901E+17</v>
      </c>
      <c r="E37" s="5">
        <v>34373000000</v>
      </c>
      <c r="F37" s="5">
        <v>34373211000</v>
      </c>
      <c r="G37">
        <v>77586</v>
      </c>
      <c r="H37" s="5">
        <v>77586002648</v>
      </c>
    </row>
    <row r="38" spans="1:8">
      <c r="A38">
        <v>500</v>
      </c>
      <c r="B38">
        <v>9</v>
      </c>
      <c r="C38" s="4">
        <v>42253.370659722219</v>
      </c>
      <c r="D38">
        <v>1.4415404250651901E+17</v>
      </c>
      <c r="E38" s="5">
        <v>34373000000</v>
      </c>
      <c r="F38" s="5">
        <v>34373211000</v>
      </c>
      <c r="G38">
        <v>77586</v>
      </c>
      <c r="H38" s="5">
        <v>77586002648</v>
      </c>
    </row>
    <row r="39" spans="1:8">
      <c r="F39" t="s">
        <v>30</v>
      </c>
      <c r="G39">
        <f>ROUNDUP(SUM(G36:G38)/3/1000, 2)</f>
        <v>77.59</v>
      </c>
    </row>
    <row r="41" spans="1:8">
      <c r="A41">
        <v>500</v>
      </c>
      <c r="B41">
        <v>10</v>
      </c>
      <c r="C41" s="4">
        <v>42253.370740740742</v>
      </c>
      <c r="D41">
        <v>1.44154043205928E+17</v>
      </c>
      <c r="E41" s="5">
        <v>30661000000</v>
      </c>
      <c r="F41" s="5">
        <v>30661581000</v>
      </c>
      <c r="G41">
        <v>70099</v>
      </c>
      <c r="H41" s="5">
        <v>70099003613</v>
      </c>
    </row>
    <row r="42" spans="1:8">
      <c r="A42">
        <v>500</v>
      </c>
      <c r="B42">
        <v>10</v>
      </c>
      <c r="C42" s="4">
        <v>42253.370740740742</v>
      </c>
      <c r="D42">
        <v>1.44154043205928E+17</v>
      </c>
      <c r="E42" s="5">
        <v>30661000000</v>
      </c>
      <c r="F42" s="5">
        <v>30661581000</v>
      </c>
      <c r="G42">
        <v>70099</v>
      </c>
      <c r="H42" s="5">
        <v>70099003613</v>
      </c>
    </row>
    <row r="43" spans="1:8">
      <c r="A43">
        <v>500</v>
      </c>
      <c r="B43">
        <v>10</v>
      </c>
      <c r="C43" s="4">
        <v>42253.370740740742</v>
      </c>
      <c r="D43">
        <v>1.44154043205928E+17</v>
      </c>
      <c r="E43" s="5">
        <v>30661000000</v>
      </c>
      <c r="F43" s="5">
        <v>30661581000</v>
      </c>
      <c r="G43">
        <v>70099</v>
      </c>
      <c r="H43" s="5">
        <v>70099003613</v>
      </c>
    </row>
    <row r="44" spans="1:8">
      <c r="F44" t="s">
        <v>30</v>
      </c>
      <c r="G44">
        <f>ROUNDUP(SUM(G41:G43)/3/1000, 2)</f>
        <v>70.100000000000009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G10" sqref="G10"/>
    </sheetView>
  </sheetViews>
  <sheetFormatPr defaultRowHeight="12.75"/>
  <cols>
    <col min="1" max="2" width="9.28515625" bestFit="1" customWidth="1"/>
    <col min="3" max="3" width="15.42578125" bestFit="1" customWidth="1"/>
    <col min="4" max="4" width="12.42578125" bestFit="1" customWidth="1"/>
    <col min="5" max="6" width="14.85546875" bestFit="1" customWidth="1"/>
    <col min="7" max="7" width="9.28515625" bestFit="1" customWidth="1"/>
    <col min="8" max="8" width="14.85546875" bestFit="1" customWidth="1"/>
  </cols>
  <sheetData>
    <row r="1" spans="1:8">
      <c r="A1">
        <v>1000</v>
      </c>
      <c r="B1">
        <v>4</v>
      </c>
      <c r="C1" s="4">
        <v>42253.37295138889</v>
      </c>
      <c r="D1">
        <v>1.4415406230607299E+17</v>
      </c>
      <c r="E1" s="5">
        <v>122054000000</v>
      </c>
      <c r="F1" s="5">
        <v>122054886000</v>
      </c>
      <c r="G1">
        <v>346751</v>
      </c>
      <c r="H1" s="5">
        <v>346751004457</v>
      </c>
    </row>
    <row r="2" spans="1:8">
      <c r="A2">
        <v>1000</v>
      </c>
      <c r="B2">
        <v>4</v>
      </c>
      <c r="C2" s="4">
        <v>42253.37295138889</v>
      </c>
      <c r="D2">
        <v>1.4415406230607299E+17</v>
      </c>
      <c r="E2" s="5">
        <v>122054000000</v>
      </c>
      <c r="F2" s="5">
        <v>122054886000</v>
      </c>
      <c r="G2">
        <v>346751</v>
      </c>
      <c r="H2" s="5">
        <v>346751004457</v>
      </c>
    </row>
    <row r="3" spans="1:8">
      <c r="A3">
        <v>1000</v>
      </c>
      <c r="B3">
        <v>4</v>
      </c>
      <c r="C3" s="4">
        <v>42253.37295138889</v>
      </c>
      <c r="D3">
        <v>1.4415406230607299E+17</v>
      </c>
      <c r="E3" s="5">
        <v>122054000000</v>
      </c>
      <c r="F3" s="5">
        <v>122054886000</v>
      </c>
      <c r="G3">
        <v>346751</v>
      </c>
      <c r="H3" s="5">
        <v>346751004457</v>
      </c>
    </row>
    <row r="4" spans="1:8">
      <c r="F4" t="s">
        <v>30</v>
      </c>
      <c r="G4">
        <f>ROUNDUP(SUM(G1:G3)/3/1000, 2)</f>
        <v>346.76</v>
      </c>
    </row>
    <row r="6" spans="1:8">
      <c r="A6">
        <v>1000</v>
      </c>
      <c r="B6">
        <v>5</v>
      </c>
      <c r="C6" s="1">
        <v>42253.375300925902</v>
      </c>
      <c r="D6">
        <v>1.4415408260035501E+17</v>
      </c>
      <c r="E6" t="s">
        <v>239</v>
      </c>
      <c r="F6" t="s">
        <v>240</v>
      </c>
      <c r="G6">
        <v>202051</v>
      </c>
      <c r="H6" t="s">
        <v>241</v>
      </c>
    </row>
    <row r="7" spans="1:8">
      <c r="A7">
        <v>1000</v>
      </c>
      <c r="B7">
        <v>5</v>
      </c>
      <c r="C7" s="1">
        <v>42253.3753587963</v>
      </c>
      <c r="D7">
        <v>1.4415408310192598E+17</v>
      </c>
      <c r="E7" t="s">
        <v>242</v>
      </c>
      <c r="F7" t="s">
        <v>243</v>
      </c>
      <c r="G7">
        <v>191307</v>
      </c>
      <c r="H7" t="s">
        <v>244</v>
      </c>
    </row>
    <row r="8" spans="1:8">
      <c r="A8">
        <v>1000</v>
      </c>
      <c r="B8">
        <v>5</v>
      </c>
      <c r="C8" s="1">
        <v>42253.375393518501</v>
      </c>
      <c r="D8">
        <v>1.4415408340790499E+17</v>
      </c>
      <c r="E8" t="s">
        <v>245</v>
      </c>
      <c r="F8" t="s">
        <v>246</v>
      </c>
      <c r="G8">
        <v>128827</v>
      </c>
      <c r="H8" t="s">
        <v>247</v>
      </c>
    </row>
    <row r="9" spans="1:8">
      <c r="C9" s="1"/>
      <c r="F9" t="s">
        <v>30</v>
      </c>
      <c r="G9">
        <v>192.06</v>
      </c>
    </row>
    <row r="11" spans="1:8">
      <c r="A11">
        <v>1000</v>
      </c>
      <c r="B11">
        <v>6</v>
      </c>
      <c r="C11" s="4">
        <v>42253.373136574075</v>
      </c>
      <c r="D11">
        <v>1.4415406390309402E+17</v>
      </c>
      <c r="E11" s="5">
        <v>103183000000</v>
      </c>
      <c r="F11" s="5">
        <v>103182315000</v>
      </c>
      <c r="G11">
        <v>278638</v>
      </c>
      <c r="H11" s="5">
        <v>278638005257</v>
      </c>
    </row>
    <row r="12" spans="1:8">
      <c r="A12">
        <v>1000</v>
      </c>
      <c r="B12">
        <v>6</v>
      </c>
      <c r="C12" s="4">
        <v>42253.373206018521</v>
      </c>
      <c r="D12">
        <v>1.4415406450217501E+17</v>
      </c>
      <c r="E12" s="5">
        <v>80277000000</v>
      </c>
      <c r="F12" s="5">
        <v>80277691000</v>
      </c>
      <c r="G12">
        <v>208985</v>
      </c>
      <c r="H12" s="5">
        <v>208985000849</v>
      </c>
    </row>
    <row r="13" spans="1:8">
      <c r="A13">
        <v>1000</v>
      </c>
      <c r="B13">
        <v>6</v>
      </c>
      <c r="C13" s="4">
        <v>42253.374351851853</v>
      </c>
      <c r="D13">
        <v>1.4415407440831101E+17</v>
      </c>
      <c r="E13" s="5">
        <v>104609000000</v>
      </c>
      <c r="F13" s="5">
        <v>104608234000</v>
      </c>
      <c r="G13">
        <v>288916</v>
      </c>
      <c r="H13" s="5">
        <v>288915991783</v>
      </c>
    </row>
    <row r="14" spans="1:8">
      <c r="C14" s="4"/>
      <c r="E14" s="5"/>
      <c r="F14" t="s">
        <v>30</v>
      </c>
      <c r="G14">
        <f>ROUNDUP(SUM(G11:G13)/3/1000, 2)</f>
        <v>258.84999999999997</v>
      </c>
      <c r="H14" s="5"/>
    </row>
    <row r="15" spans="1:8">
      <c r="C15" s="4"/>
      <c r="E15" s="5"/>
      <c r="F15" s="5"/>
      <c r="H15" s="5"/>
    </row>
    <row r="16" spans="1:8">
      <c r="A16">
        <v>1000</v>
      </c>
      <c r="B16">
        <v>7</v>
      </c>
      <c r="C16" s="4">
        <v>42253.373935185184</v>
      </c>
      <c r="D16">
        <v>1.44154070804904E+17</v>
      </c>
      <c r="E16" s="5">
        <v>206037000000</v>
      </c>
      <c r="F16" s="5">
        <v>206036795000</v>
      </c>
      <c r="G16">
        <v>624177</v>
      </c>
      <c r="H16" s="5">
        <v>624176979065</v>
      </c>
    </row>
    <row r="17" spans="1:8">
      <c r="A17">
        <v>1000</v>
      </c>
      <c r="B17">
        <v>7</v>
      </c>
      <c r="C17" s="4">
        <v>42253.37400462963</v>
      </c>
      <c r="D17">
        <v>1.44154071406656E+17</v>
      </c>
      <c r="E17" s="5">
        <v>98472000000</v>
      </c>
      <c r="F17" s="5">
        <v>98472037000</v>
      </c>
      <c r="G17">
        <v>270287</v>
      </c>
      <c r="H17" s="5">
        <v>270287007093</v>
      </c>
    </row>
    <row r="18" spans="1:8">
      <c r="A18">
        <v>1000</v>
      </c>
      <c r="B18">
        <v>7</v>
      </c>
      <c r="C18" s="4">
        <v>42253.374652777777</v>
      </c>
      <c r="D18">
        <v>1.4415407700772899E+17</v>
      </c>
      <c r="E18" s="5">
        <v>100353000000</v>
      </c>
      <c r="F18" s="5">
        <v>100353355000</v>
      </c>
      <c r="G18">
        <v>303502</v>
      </c>
      <c r="H18" s="5">
        <v>303501993418</v>
      </c>
    </row>
    <row r="19" spans="1:8">
      <c r="F19" t="s">
        <v>30</v>
      </c>
      <c r="G19">
        <f>ROUNDUP(SUM(G16:G18)/3/1000, 2)</f>
        <v>399.33</v>
      </c>
    </row>
    <row r="21" spans="1:8">
      <c r="A21">
        <v>1000</v>
      </c>
      <c r="B21">
        <v>8</v>
      </c>
      <c r="C21" s="4">
        <v>42253.37327546296</v>
      </c>
      <c r="D21">
        <v>1.4415406510824198E+17</v>
      </c>
      <c r="E21" s="5">
        <v>93608000000</v>
      </c>
      <c r="F21" s="5">
        <v>93607340000</v>
      </c>
      <c r="G21">
        <v>271328</v>
      </c>
      <c r="H21" s="5">
        <v>271328002214</v>
      </c>
    </row>
    <row r="22" spans="1:8">
      <c r="A22">
        <v>1000</v>
      </c>
      <c r="B22">
        <v>8</v>
      </c>
      <c r="C22" s="4">
        <v>42253.37327546296</v>
      </c>
      <c r="D22">
        <v>1.4415406510824198E+17</v>
      </c>
      <c r="E22" s="5">
        <v>93608000000</v>
      </c>
      <c r="F22" s="5">
        <v>93607340000</v>
      </c>
      <c r="G22">
        <v>271328</v>
      </c>
      <c r="H22" s="5">
        <v>271328002214</v>
      </c>
    </row>
    <row r="23" spans="1:8">
      <c r="A23">
        <v>1000</v>
      </c>
      <c r="B23">
        <v>8</v>
      </c>
      <c r="C23" s="4">
        <v>42253.37327546296</v>
      </c>
      <c r="D23">
        <v>1.4415406510824198E+17</v>
      </c>
      <c r="E23" s="5">
        <v>93608000000</v>
      </c>
      <c r="F23" s="5">
        <v>93607340000</v>
      </c>
      <c r="G23">
        <v>271328</v>
      </c>
      <c r="H23" s="5">
        <v>271328002214</v>
      </c>
    </row>
    <row r="24" spans="1:8">
      <c r="F24" t="s">
        <v>30</v>
      </c>
      <c r="G24">
        <f>ROUNDUP(SUM(G21:G23)/3/1000, 2)</f>
        <v>271.33</v>
      </c>
    </row>
    <row r="26" spans="1:8">
      <c r="A26">
        <v>1000</v>
      </c>
      <c r="B26">
        <v>9</v>
      </c>
      <c r="C26" s="4">
        <v>42253.373344907406</v>
      </c>
      <c r="D26">
        <v>1.4415406570378301E+17</v>
      </c>
      <c r="E26" s="5">
        <v>97790000000</v>
      </c>
      <c r="F26" s="5">
        <v>97789812000</v>
      </c>
      <c r="G26">
        <v>278719</v>
      </c>
      <c r="H26" s="5">
        <v>278719007969</v>
      </c>
    </row>
    <row r="27" spans="1:8">
      <c r="A27">
        <v>1000</v>
      </c>
      <c r="B27">
        <v>9</v>
      </c>
      <c r="C27" s="4">
        <v>42253.373344907406</v>
      </c>
      <c r="D27">
        <v>1.4415406570378301E+17</v>
      </c>
      <c r="E27" s="5">
        <v>97790000000</v>
      </c>
      <c r="F27" s="5">
        <v>97789812000</v>
      </c>
      <c r="G27">
        <v>278719</v>
      </c>
      <c r="H27" s="5">
        <v>278719007969</v>
      </c>
    </row>
    <row r="28" spans="1:8">
      <c r="A28">
        <v>1000</v>
      </c>
      <c r="B28">
        <v>9</v>
      </c>
      <c r="C28" s="4">
        <v>42253.373344907406</v>
      </c>
      <c r="D28">
        <v>1.4415406570378301E+17</v>
      </c>
      <c r="E28" s="5">
        <v>97790000000</v>
      </c>
      <c r="F28" s="5">
        <v>97789812000</v>
      </c>
      <c r="G28">
        <v>278719</v>
      </c>
      <c r="H28" s="5">
        <v>278719007969</v>
      </c>
    </row>
    <row r="29" spans="1:8">
      <c r="C29" s="4"/>
      <c r="E29" s="5"/>
      <c r="F29" t="s">
        <v>30</v>
      </c>
      <c r="G29">
        <f>ROUNDUP(SUM(G26:G28)/3/1000, 2)</f>
        <v>278.71999999999997</v>
      </c>
      <c r="H29" s="5"/>
    </row>
    <row r="31" spans="1:8">
      <c r="A31">
        <v>1000</v>
      </c>
      <c r="B31">
        <v>15</v>
      </c>
      <c r="C31" s="4">
        <v>42253.373576388891</v>
      </c>
      <c r="D31">
        <v>1.4415406770046E+17</v>
      </c>
      <c r="E31" s="5">
        <v>110449000000</v>
      </c>
      <c r="F31" s="5">
        <v>110448708000</v>
      </c>
      <c r="G31">
        <v>293537</v>
      </c>
      <c r="H31" s="5">
        <v>293536990881</v>
      </c>
    </row>
    <row r="32" spans="1:8">
      <c r="A32">
        <v>1000</v>
      </c>
      <c r="B32">
        <v>15</v>
      </c>
      <c r="C32" s="4">
        <v>42253.373576388891</v>
      </c>
      <c r="D32">
        <v>1.4415406770046E+17</v>
      </c>
      <c r="E32" s="5">
        <v>110449000000</v>
      </c>
      <c r="F32" s="5">
        <v>110448708000</v>
      </c>
      <c r="G32">
        <v>293537</v>
      </c>
      <c r="H32" s="5">
        <v>293536990881</v>
      </c>
    </row>
    <row r="33" spans="1:8">
      <c r="A33">
        <v>1000</v>
      </c>
      <c r="B33">
        <v>15</v>
      </c>
      <c r="C33" s="4">
        <v>42253.373576388891</v>
      </c>
      <c r="D33">
        <v>1.4415406770046E+17</v>
      </c>
      <c r="E33" s="5">
        <v>110449000000</v>
      </c>
      <c r="F33" s="5">
        <v>110448708000</v>
      </c>
      <c r="G33">
        <v>293537</v>
      </c>
      <c r="H33" s="5">
        <v>293536990881</v>
      </c>
    </row>
    <row r="34" spans="1:8">
      <c r="C34" s="4"/>
      <c r="E34" s="5"/>
      <c r="F34" t="s">
        <v>30</v>
      </c>
      <c r="G34">
        <f>ROUNDUP(SUM(G31:G33)/3/1000, 2)</f>
        <v>293.53999999999996</v>
      </c>
      <c r="H34" s="5"/>
    </row>
    <row r="35" spans="1:8" s="6" customFormat="1">
      <c r="A35"/>
      <c r="B35"/>
      <c r="C35"/>
      <c r="D35"/>
      <c r="E35"/>
      <c r="F35"/>
      <c r="G35"/>
      <c r="H35"/>
    </row>
    <row r="36" spans="1:8">
      <c r="A36">
        <v>1000</v>
      </c>
      <c r="B36">
        <v>20</v>
      </c>
      <c r="C36" s="4">
        <v>42253.373414351852</v>
      </c>
      <c r="D36">
        <v>1.4415406630594701E+17</v>
      </c>
      <c r="E36" s="5">
        <v>103116000000</v>
      </c>
      <c r="F36" s="5">
        <v>103116931000</v>
      </c>
      <c r="G36">
        <v>270619</v>
      </c>
      <c r="H36" s="5">
        <v>270619004965</v>
      </c>
    </row>
    <row r="37" spans="1:8">
      <c r="A37">
        <v>1000</v>
      </c>
      <c r="B37">
        <v>20</v>
      </c>
      <c r="C37" s="4">
        <v>42253.373414351852</v>
      </c>
      <c r="D37">
        <v>1.4415406630594701E+17</v>
      </c>
      <c r="E37" s="5">
        <v>103116000000</v>
      </c>
      <c r="F37" s="5">
        <v>103116931000</v>
      </c>
      <c r="G37">
        <v>270619</v>
      </c>
      <c r="H37" s="5">
        <v>270619004965</v>
      </c>
    </row>
    <row r="38" spans="1:8">
      <c r="A38" s="6">
        <v>1000</v>
      </c>
      <c r="B38" s="6">
        <v>20</v>
      </c>
      <c r="C38" s="7">
        <v>42253.373414351852</v>
      </c>
      <c r="D38" s="6">
        <v>1.4415406630594701E+17</v>
      </c>
      <c r="E38" s="8">
        <v>103116000000</v>
      </c>
      <c r="F38" s="8">
        <v>103116931000</v>
      </c>
      <c r="G38" s="6">
        <v>270619</v>
      </c>
      <c r="H38" s="8">
        <v>270619004965</v>
      </c>
    </row>
    <row r="39" spans="1:8">
      <c r="F39" t="s">
        <v>30</v>
      </c>
      <c r="G39">
        <f>ROUNDUP(SUM(G36:G38)/3/1000, 2)</f>
        <v>270.62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G15" sqref="G15"/>
    </sheetView>
  </sheetViews>
  <sheetFormatPr defaultRowHeight="12.75"/>
  <sheetData>
    <row r="1" spans="1:8">
      <c r="A1">
        <v>1500</v>
      </c>
      <c r="B1">
        <v>3</v>
      </c>
      <c r="C1" s="4">
        <v>42253.376180555555</v>
      </c>
      <c r="D1">
        <v>1.4415409020122099E+17</v>
      </c>
      <c r="E1" s="5">
        <v>2786439000000</v>
      </c>
      <c r="F1" s="5">
        <v>2786438545000</v>
      </c>
      <c r="G1">
        <v>7788209</v>
      </c>
      <c r="H1" s="5">
        <v>7788208961487</v>
      </c>
    </row>
    <row r="2" spans="1:8">
      <c r="A2">
        <v>1500</v>
      </c>
      <c r="B2">
        <v>3</v>
      </c>
      <c r="C2" s="4">
        <v>42253.376180555555</v>
      </c>
      <c r="D2">
        <v>1.4415409020122099E+17</v>
      </c>
      <c r="E2" s="5">
        <v>2786439000000</v>
      </c>
      <c r="F2" s="5">
        <v>2786438545000</v>
      </c>
      <c r="G2">
        <v>7788209</v>
      </c>
      <c r="H2" s="5">
        <v>7788208961487</v>
      </c>
    </row>
    <row r="3" spans="1:8">
      <c r="A3">
        <v>1500</v>
      </c>
      <c r="B3">
        <v>3</v>
      </c>
      <c r="C3" s="4">
        <v>42253.376180555555</v>
      </c>
      <c r="D3">
        <v>1.4415409020122099E+17</v>
      </c>
      <c r="E3" s="5">
        <v>2786439000000</v>
      </c>
      <c r="F3" s="5">
        <v>2786438545000</v>
      </c>
      <c r="G3">
        <v>7788209</v>
      </c>
      <c r="H3" s="5">
        <v>7788208961487</v>
      </c>
    </row>
    <row r="4" spans="1:8">
      <c r="C4" s="4"/>
      <c r="E4" s="5"/>
      <c r="F4" t="s">
        <v>30</v>
      </c>
      <c r="G4">
        <f>ROUNDUP(SUM(G1:G3)/3/1000, 2)</f>
        <v>7788.21</v>
      </c>
      <c r="H4" s="5"/>
    </row>
    <row r="6" spans="1:8">
      <c r="A6">
        <v>1500</v>
      </c>
      <c r="B6">
        <v>4</v>
      </c>
      <c r="C6" s="4">
        <v>42253.376018518517</v>
      </c>
      <c r="D6">
        <v>1.4415408880894701E+17</v>
      </c>
      <c r="E6" s="5">
        <v>507767000000</v>
      </c>
      <c r="F6" s="5">
        <v>507767028000</v>
      </c>
      <c r="G6">
        <v>1605412</v>
      </c>
      <c r="H6" s="5">
        <v>1605412006378</v>
      </c>
    </row>
    <row r="7" spans="1:8">
      <c r="A7">
        <v>1500</v>
      </c>
      <c r="B7">
        <v>4</v>
      </c>
      <c r="C7" s="4">
        <v>42253.377881944441</v>
      </c>
      <c r="D7">
        <v>1.4415410490262E+17</v>
      </c>
      <c r="E7" s="5">
        <v>875693000000</v>
      </c>
      <c r="F7" s="5">
        <v>875693838000</v>
      </c>
      <c r="G7">
        <v>2839785</v>
      </c>
      <c r="H7" s="5">
        <v>2839785099030</v>
      </c>
    </row>
    <row r="8" spans="1:8">
      <c r="A8">
        <v>1500</v>
      </c>
      <c r="B8">
        <v>4</v>
      </c>
      <c r="C8" s="4">
        <v>42253.377881944441</v>
      </c>
      <c r="D8">
        <v>1.4415410490262E+17</v>
      </c>
      <c r="E8" s="5">
        <v>875693000000</v>
      </c>
      <c r="F8" s="5">
        <v>875693838000</v>
      </c>
      <c r="G8">
        <v>2839785</v>
      </c>
      <c r="H8" s="5">
        <v>2839785099030</v>
      </c>
    </row>
    <row r="9" spans="1:8">
      <c r="C9" s="4"/>
      <c r="E9" s="5"/>
      <c r="F9" t="s">
        <v>30</v>
      </c>
      <c r="G9">
        <f>ROUNDUP(SUM(G6:G8)/3/1000, 2)</f>
        <v>2428.3300000000004</v>
      </c>
      <c r="H9" s="5"/>
    </row>
    <row r="11" spans="1:8">
      <c r="A11">
        <v>1500</v>
      </c>
      <c r="B11">
        <v>5</v>
      </c>
      <c r="C11" s="1">
        <v>42253.378761574102</v>
      </c>
      <c r="D11">
        <v>1.4415411250256E+17</v>
      </c>
      <c r="E11" t="s">
        <v>269</v>
      </c>
      <c r="F11" t="s">
        <v>270</v>
      </c>
      <c r="G11">
        <v>438393</v>
      </c>
      <c r="H11" t="s">
        <v>271</v>
      </c>
    </row>
    <row r="12" spans="1:8">
      <c r="A12">
        <v>1500</v>
      </c>
      <c r="B12">
        <v>5</v>
      </c>
      <c r="C12" s="1">
        <v>42253.378819444399</v>
      </c>
      <c r="D12">
        <v>1.4415411300143101E+17</v>
      </c>
      <c r="E12" t="s">
        <v>272</v>
      </c>
      <c r="F12" t="s">
        <v>273</v>
      </c>
      <c r="G12">
        <v>412802</v>
      </c>
      <c r="H12" t="s">
        <v>274</v>
      </c>
    </row>
    <row r="13" spans="1:8">
      <c r="A13">
        <v>1500</v>
      </c>
      <c r="B13">
        <v>5</v>
      </c>
      <c r="C13" s="1">
        <v>42253.379004629598</v>
      </c>
      <c r="D13">
        <v>1.4415411460908E+17</v>
      </c>
      <c r="E13" t="s">
        <v>275</v>
      </c>
      <c r="F13" t="s">
        <v>276</v>
      </c>
      <c r="G13">
        <v>353072</v>
      </c>
      <c r="H13" t="s">
        <v>277</v>
      </c>
    </row>
    <row r="14" spans="1:8">
      <c r="C14" s="1"/>
      <c r="F14" t="s">
        <v>30</v>
      </c>
      <c r="G14">
        <v>435.4</v>
      </c>
    </row>
    <row r="16" spans="1:8">
      <c r="A16">
        <v>1500</v>
      </c>
      <c r="B16">
        <v>6</v>
      </c>
      <c r="C16" s="4">
        <v>42253.376354166663</v>
      </c>
      <c r="D16">
        <v>1.4415409170753699E+17</v>
      </c>
      <c r="E16" s="5">
        <v>189950000000</v>
      </c>
      <c r="F16" s="5">
        <v>189949714000</v>
      </c>
      <c r="G16">
        <v>540029</v>
      </c>
      <c r="H16" s="5">
        <v>540028989315</v>
      </c>
    </row>
    <row r="17" spans="1:8">
      <c r="A17">
        <v>1500</v>
      </c>
      <c r="B17">
        <v>6</v>
      </c>
      <c r="C17" s="4">
        <v>42253.37672453704</v>
      </c>
      <c r="D17">
        <v>1.4415409490268301E+17</v>
      </c>
      <c r="E17" s="5">
        <v>197362000000</v>
      </c>
      <c r="F17" s="5">
        <v>197361572000</v>
      </c>
      <c r="G17">
        <v>548692</v>
      </c>
      <c r="H17" s="5">
        <v>548691987991</v>
      </c>
    </row>
    <row r="18" spans="1:8">
      <c r="A18">
        <v>1500</v>
      </c>
      <c r="B18">
        <v>6</v>
      </c>
      <c r="C18" s="4">
        <v>42253.376770833333</v>
      </c>
      <c r="D18">
        <v>1.4415409530584998E+17</v>
      </c>
      <c r="E18" s="5">
        <v>181478000000</v>
      </c>
      <c r="F18" s="5">
        <v>181477761000</v>
      </c>
      <c r="G18">
        <v>515263</v>
      </c>
      <c r="H18" s="5">
        <v>515263020992</v>
      </c>
    </row>
    <row r="19" spans="1:8">
      <c r="C19" s="4"/>
      <c r="E19" s="5"/>
      <c r="F19" t="s">
        <v>30</v>
      </c>
      <c r="G19">
        <f>ROUNDUP(SUM(G16:G18)/3/1000, 2)</f>
        <v>534.66999999999996</v>
      </c>
      <c r="H19" s="5"/>
    </row>
    <row r="20" spans="1:8">
      <c r="C20" s="4"/>
      <c r="E20" s="5"/>
      <c r="F20" s="5"/>
      <c r="H20" s="5"/>
    </row>
    <row r="21" spans="1:8">
      <c r="A21">
        <v>1500</v>
      </c>
      <c r="B21">
        <v>7</v>
      </c>
      <c r="C21" s="4">
        <v>42253.376469907409</v>
      </c>
      <c r="D21">
        <v>1.4415409270045901E+17</v>
      </c>
      <c r="E21" s="5">
        <v>234559000000</v>
      </c>
      <c r="F21" s="5">
        <v>234559163000</v>
      </c>
      <c r="G21">
        <v>736222</v>
      </c>
      <c r="H21" s="5">
        <v>736222028732</v>
      </c>
    </row>
    <row r="22" spans="1:8">
      <c r="A22">
        <v>1500</v>
      </c>
      <c r="B22">
        <v>7</v>
      </c>
      <c r="C22" s="4">
        <v>42253.376828703702</v>
      </c>
      <c r="D22">
        <v>1.4415409580597299E+17</v>
      </c>
      <c r="E22" s="5">
        <v>196236000000</v>
      </c>
      <c r="F22" s="5">
        <v>196235345000</v>
      </c>
      <c r="G22">
        <v>644592</v>
      </c>
      <c r="H22" s="5">
        <v>644591987133</v>
      </c>
    </row>
    <row r="23" spans="1:8">
      <c r="A23">
        <v>1500</v>
      </c>
      <c r="B23">
        <v>7</v>
      </c>
      <c r="C23" s="4">
        <v>42253.377557870372</v>
      </c>
      <c r="D23">
        <v>1.44154102107252E+17</v>
      </c>
      <c r="E23" s="5">
        <v>209653000000</v>
      </c>
      <c r="F23" s="5">
        <v>209653650000</v>
      </c>
      <c r="G23">
        <v>633016</v>
      </c>
      <c r="H23" s="5">
        <v>633015990257</v>
      </c>
    </row>
    <row r="24" spans="1:8">
      <c r="F24" t="s">
        <v>30</v>
      </c>
      <c r="G24">
        <f>ROUNDUP(SUM(G21:G23)/3/1000, 2)</f>
        <v>671.28</v>
      </c>
    </row>
    <row r="26" spans="1:8">
      <c r="A26">
        <v>1500</v>
      </c>
      <c r="B26">
        <v>8</v>
      </c>
      <c r="C26" s="4">
        <v>42253.376539351855</v>
      </c>
      <c r="D26">
        <v>1.4415409330663002E+17</v>
      </c>
      <c r="E26" s="5">
        <v>200605000000</v>
      </c>
      <c r="F26" s="5">
        <v>200605718000</v>
      </c>
      <c r="G26">
        <v>657292</v>
      </c>
      <c r="H26" s="5">
        <v>657292008400</v>
      </c>
    </row>
    <row r="27" spans="1:8">
      <c r="A27">
        <v>1500</v>
      </c>
      <c r="B27">
        <v>8</v>
      </c>
      <c r="C27" s="4">
        <v>42253.377604166664</v>
      </c>
      <c r="D27">
        <v>1.4415410250665402E+17</v>
      </c>
      <c r="E27" s="5">
        <v>232753000000</v>
      </c>
      <c r="F27" s="5">
        <v>232753551000</v>
      </c>
      <c r="G27">
        <v>744302</v>
      </c>
      <c r="H27" s="5">
        <v>744301974773</v>
      </c>
    </row>
    <row r="28" spans="1:8">
      <c r="A28">
        <v>1500</v>
      </c>
      <c r="B28">
        <v>8</v>
      </c>
      <c r="C28" s="4">
        <v>42253.377604166664</v>
      </c>
      <c r="D28">
        <v>1.4415410250665402E+17</v>
      </c>
      <c r="E28" s="5">
        <v>232753000000</v>
      </c>
      <c r="F28" s="5">
        <v>232753551000</v>
      </c>
      <c r="G28">
        <v>744302</v>
      </c>
      <c r="H28" s="5">
        <v>744301974773</v>
      </c>
    </row>
    <row r="29" spans="1:8">
      <c r="F29" t="s">
        <v>30</v>
      </c>
      <c r="G29">
        <f>ROUNDUP(SUM(G26:G28)/3/1000, 2)</f>
        <v>715.3</v>
      </c>
    </row>
    <row r="31" spans="1:8">
      <c r="A31">
        <v>1500</v>
      </c>
      <c r="B31">
        <v>9</v>
      </c>
      <c r="C31" s="4">
        <v>42253.377766203703</v>
      </c>
      <c r="D31">
        <v>1.44154103904056E+17</v>
      </c>
      <c r="E31" s="5">
        <v>174323000000</v>
      </c>
      <c r="F31" s="5">
        <v>174322057000</v>
      </c>
      <c r="G31">
        <v>502564</v>
      </c>
      <c r="H31" s="5">
        <v>502564013004</v>
      </c>
    </row>
    <row r="32" spans="1:8">
      <c r="A32">
        <v>1500</v>
      </c>
      <c r="B32">
        <v>9</v>
      </c>
      <c r="C32" s="4">
        <v>42253.377766203703</v>
      </c>
      <c r="D32">
        <v>1.44154103904056E+17</v>
      </c>
      <c r="E32" s="5">
        <v>174323000000</v>
      </c>
      <c r="F32" s="5">
        <v>174322057000</v>
      </c>
      <c r="G32">
        <v>502564</v>
      </c>
      <c r="H32" s="5">
        <v>502564013004</v>
      </c>
    </row>
    <row r="33" spans="1:8">
      <c r="A33">
        <v>1500</v>
      </c>
      <c r="B33">
        <v>9</v>
      </c>
      <c r="C33" s="4">
        <v>42253.377766203703</v>
      </c>
      <c r="D33">
        <v>1.44154103904056E+17</v>
      </c>
      <c r="E33" s="5">
        <v>174323000000</v>
      </c>
      <c r="F33" s="5">
        <v>174322057000</v>
      </c>
      <c r="G33">
        <v>502564</v>
      </c>
      <c r="H33" s="5">
        <v>502564013004</v>
      </c>
    </row>
    <row r="34" spans="1:8">
      <c r="F34" t="s">
        <v>30</v>
      </c>
      <c r="G34">
        <f>ROUNDUP(SUM(G31:G33)/3/1000, 2)</f>
        <v>502.57</v>
      </c>
    </row>
    <row r="36" spans="1:8">
      <c r="A36">
        <v>1500</v>
      </c>
      <c r="B36">
        <v>10</v>
      </c>
      <c r="C36" s="4">
        <v>42253.376909722225</v>
      </c>
      <c r="D36">
        <v>1.44154096500128E+17</v>
      </c>
      <c r="E36" s="5">
        <v>204087000000</v>
      </c>
      <c r="F36" s="5">
        <v>204087335000</v>
      </c>
      <c r="G36">
        <v>663562</v>
      </c>
      <c r="H36" s="5">
        <v>663561999798</v>
      </c>
    </row>
    <row r="37" spans="1:8">
      <c r="A37">
        <v>1500</v>
      </c>
      <c r="B37">
        <v>10</v>
      </c>
      <c r="C37" s="4">
        <v>42253.376956018517</v>
      </c>
      <c r="D37">
        <v>1.4415409690838E+17</v>
      </c>
      <c r="E37" s="5">
        <v>191205000000</v>
      </c>
      <c r="F37" s="5">
        <v>191204784000</v>
      </c>
      <c r="G37">
        <v>612169</v>
      </c>
      <c r="H37" s="5">
        <v>612169027328</v>
      </c>
    </row>
    <row r="38" spans="1:8">
      <c r="A38">
        <v>1500</v>
      </c>
      <c r="B38">
        <v>10</v>
      </c>
      <c r="C38" s="4">
        <v>42253.376956018517</v>
      </c>
      <c r="D38">
        <v>1.4415409690838E+17</v>
      </c>
      <c r="E38" s="5">
        <v>191205000000</v>
      </c>
      <c r="F38" s="5">
        <v>191204784000</v>
      </c>
      <c r="G38">
        <v>612169</v>
      </c>
      <c r="H38" s="5">
        <v>612169027328</v>
      </c>
    </row>
    <row r="39" spans="1:8">
      <c r="F39" t="s">
        <v>30</v>
      </c>
      <c r="G39">
        <f>ROUNDUP(SUM(G36:G38)/3/1000, 2)</f>
        <v>629.29999999999995</v>
      </c>
    </row>
    <row r="41" spans="1:8">
      <c r="A41">
        <v>1500</v>
      </c>
      <c r="B41">
        <v>20</v>
      </c>
      <c r="C41" s="4">
        <v>42253.377175925925</v>
      </c>
      <c r="D41">
        <v>1.4415409880571501E+17</v>
      </c>
      <c r="E41" s="5">
        <v>185837000000</v>
      </c>
      <c r="F41" s="5">
        <v>185836620000</v>
      </c>
      <c r="G41">
        <v>611640</v>
      </c>
      <c r="H41" s="5">
        <v>611639976501</v>
      </c>
    </row>
    <row r="42" spans="1:8">
      <c r="A42">
        <v>1500</v>
      </c>
      <c r="B42">
        <v>20</v>
      </c>
      <c r="C42" s="4">
        <v>42253.377245370371</v>
      </c>
      <c r="D42">
        <v>1.4415409940995398E+17</v>
      </c>
      <c r="E42" s="5">
        <v>187733000000</v>
      </c>
      <c r="F42" s="5">
        <v>187733404000</v>
      </c>
      <c r="G42">
        <v>639422</v>
      </c>
      <c r="H42" s="5">
        <v>639421999454</v>
      </c>
    </row>
    <row r="43" spans="1:8">
      <c r="A43">
        <v>1500</v>
      </c>
      <c r="B43">
        <v>20</v>
      </c>
      <c r="C43" s="4">
        <v>42253.377245370371</v>
      </c>
      <c r="D43">
        <v>1.4415409940995398E+17</v>
      </c>
      <c r="E43" s="5">
        <v>187733000000</v>
      </c>
      <c r="F43" s="5">
        <v>187733404000</v>
      </c>
      <c r="G43">
        <v>639422</v>
      </c>
      <c r="H43" s="5">
        <v>639421999454</v>
      </c>
    </row>
    <row r="44" spans="1:8">
      <c r="F44" t="s">
        <v>30</v>
      </c>
      <c r="G44">
        <f>ROUNDUP(SUM(G41:G43)/3/1000, 2)</f>
        <v>630.16999999999996</v>
      </c>
    </row>
    <row r="46" spans="1:8">
      <c r="A46">
        <v>1500</v>
      </c>
      <c r="B46">
        <v>50</v>
      </c>
      <c r="C46" s="4">
        <v>42253.377395833333</v>
      </c>
      <c r="D46">
        <v>1.4415410070754099E+17</v>
      </c>
      <c r="E46" s="5">
        <v>363996000000</v>
      </c>
      <c r="F46" s="5">
        <v>363995513000</v>
      </c>
      <c r="G46">
        <v>954468</v>
      </c>
      <c r="H46" s="5">
        <v>954468011856</v>
      </c>
    </row>
    <row r="47" spans="1:8">
      <c r="A47">
        <v>1500</v>
      </c>
      <c r="B47">
        <v>50</v>
      </c>
      <c r="C47" s="4">
        <v>42253.377465277779</v>
      </c>
      <c r="D47">
        <v>1.4415410130376198E+17</v>
      </c>
      <c r="E47" s="5">
        <v>177119000000</v>
      </c>
      <c r="F47" s="5">
        <v>177118762000</v>
      </c>
      <c r="G47">
        <v>481036</v>
      </c>
      <c r="H47" s="5">
        <v>481036007404</v>
      </c>
    </row>
    <row r="48" spans="1:8">
      <c r="A48">
        <v>1500</v>
      </c>
      <c r="B48">
        <v>50</v>
      </c>
      <c r="C48" s="4">
        <v>42253.377511574072</v>
      </c>
      <c r="D48">
        <v>1.4415410170728301E+17</v>
      </c>
      <c r="E48" s="5">
        <v>224526000000</v>
      </c>
      <c r="F48" s="5">
        <v>224526133000</v>
      </c>
      <c r="G48">
        <v>584381</v>
      </c>
      <c r="H48" s="5">
        <v>584380984306</v>
      </c>
    </row>
    <row r="49" spans="6:7">
      <c r="F49" t="s">
        <v>30</v>
      </c>
      <c r="G49">
        <f>ROUNDUP(SUM(G46:G48)/3/1000, 2)</f>
        <v>673.3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Normal="100" workbookViewId="0">
      <selection activeCell="F12" sqref="F12:G12"/>
    </sheetView>
  </sheetViews>
  <sheetFormatPr defaultRowHeight="12.75"/>
  <cols>
    <col min="1" max="2" width="11.5703125"/>
    <col min="3" max="3" width="20.140625" customWidth="1"/>
    <col min="4" max="6" width="11.5703125"/>
    <col min="7" max="7" width="26.5703125" customWidth="1"/>
    <col min="8" max="1025" width="11.5703125"/>
  </cols>
  <sheetData>
    <row r="1" spans="1:10">
      <c r="A1">
        <v>500</v>
      </c>
      <c r="B1">
        <v>0</v>
      </c>
      <c r="C1" s="1">
        <v>42252.6233333333</v>
      </c>
      <c r="D1">
        <v>1.4414758560914198E+17</v>
      </c>
      <c r="E1" t="s">
        <v>32</v>
      </c>
      <c r="F1" t="s">
        <v>33</v>
      </c>
      <c r="G1">
        <v>7485075</v>
      </c>
      <c r="H1" t="s">
        <v>34</v>
      </c>
      <c r="J1">
        <f>SUM(G1)/1000</f>
        <v>7485.0749999999998</v>
      </c>
    </row>
    <row r="2" spans="1:10">
      <c r="A2">
        <v>500</v>
      </c>
      <c r="B2">
        <v>0</v>
      </c>
      <c r="C2" s="1">
        <v>42252.623506944503</v>
      </c>
      <c r="D2">
        <v>1.44147587107184E+17</v>
      </c>
      <c r="E2" t="s">
        <v>35</v>
      </c>
      <c r="F2" t="s">
        <v>36</v>
      </c>
      <c r="G2">
        <v>7476078</v>
      </c>
      <c r="H2" t="s">
        <v>37</v>
      </c>
      <c r="J2">
        <f t="shared" ref="J2:J10" si="0">SUM(G2)/1000</f>
        <v>7476.0780000000004</v>
      </c>
    </row>
    <row r="3" spans="1:10">
      <c r="A3">
        <v>500</v>
      </c>
      <c r="B3">
        <v>0</v>
      </c>
      <c r="C3" s="1">
        <v>42252.637152777803</v>
      </c>
      <c r="D3">
        <v>1.4414770500342E+17</v>
      </c>
      <c r="E3" t="s">
        <v>38</v>
      </c>
      <c r="F3" t="s">
        <v>39</v>
      </c>
      <c r="G3">
        <v>7471182</v>
      </c>
      <c r="H3" t="s">
        <v>40</v>
      </c>
      <c r="J3">
        <f t="shared" si="0"/>
        <v>7471.1819999999998</v>
      </c>
    </row>
    <row r="4" spans="1:10">
      <c r="A4">
        <v>500</v>
      </c>
      <c r="B4">
        <v>0</v>
      </c>
      <c r="C4" s="1">
        <v>42252.637303240699</v>
      </c>
      <c r="D4">
        <v>1.4414770630290198E+17</v>
      </c>
      <c r="E4" t="s">
        <v>41</v>
      </c>
      <c r="F4" t="s">
        <v>42</v>
      </c>
      <c r="G4">
        <v>7474005</v>
      </c>
      <c r="H4" t="s">
        <v>43</v>
      </c>
      <c r="J4">
        <f t="shared" si="0"/>
        <v>7474.0050000000001</v>
      </c>
    </row>
    <row r="5" spans="1:10">
      <c r="A5">
        <v>500</v>
      </c>
      <c r="B5">
        <v>0</v>
      </c>
      <c r="C5" s="1">
        <v>42252.637442129599</v>
      </c>
      <c r="D5">
        <v>1.4414770750931901E+17</v>
      </c>
      <c r="E5" t="s">
        <v>44</v>
      </c>
      <c r="F5" t="s">
        <v>45</v>
      </c>
      <c r="G5">
        <v>7462591</v>
      </c>
      <c r="H5" t="s">
        <v>46</v>
      </c>
      <c r="J5">
        <f t="shared" si="0"/>
        <v>7462.5910000000003</v>
      </c>
    </row>
    <row r="6" spans="1:10">
      <c r="A6">
        <v>500</v>
      </c>
      <c r="B6">
        <v>0</v>
      </c>
      <c r="C6" s="1">
        <v>42252.637615740699</v>
      </c>
      <c r="D6">
        <v>1.4414770900735101E+17</v>
      </c>
      <c r="E6" t="s">
        <v>47</v>
      </c>
      <c r="F6" t="s">
        <v>48</v>
      </c>
      <c r="G6">
        <v>7481204</v>
      </c>
      <c r="H6" t="s">
        <v>49</v>
      </c>
      <c r="J6">
        <f t="shared" si="0"/>
        <v>7481.2039999999997</v>
      </c>
    </row>
    <row r="7" spans="1:10">
      <c r="A7">
        <v>500</v>
      </c>
      <c r="B7">
        <v>0</v>
      </c>
      <c r="C7" s="1">
        <v>42252.637754629599</v>
      </c>
      <c r="D7">
        <v>1.4414771020286499E+17</v>
      </c>
      <c r="E7" t="s">
        <v>50</v>
      </c>
      <c r="F7" t="s">
        <v>51</v>
      </c>
      <c r="G7">
        <v>7555521</v>
      </c>
      <c r="H7" t="s">
        <v>52</v>
      </c>
      <c r="J7">
        <f t="shared" si="0"/>
        <v>7555.5209999999997</v>
      </c>
    </row>
    <row r="8" spans="1:10">
      <c r="A8">
        <v>500</v>
      </c>
      <c r="B8">
        <v>0</v>
      </c>
      <c r="C8" s="1">
        <v>42252.638032407398</v>
      </c>
      <c r="D8">
        <v>1.4414771260594899E+17</v>
      </c>
      <c r="E8" t="s">
        <v>53</v>
      </c>
      <c r="F8" t="s">
        <v>54</v>
      </c>
      <c r="G8">
        <v>7480306</v>
      </c>
      <c r="H8" t="s">
        <v>55</v>
      </c>
      <c r="J8">
        <f t="shared" si="0"/>
        <v>7480.3059999999996</v>
      </c>
    </row>
    <row r="9" spans="1:10">
      <c r="A9">
        <v>500</v>
      </c>
      <c r="B9">
        <v>0</v>
      </c>
      <c r="C9" s="1">
        <v>42252.638182870403</v>
      </c>
      <c r="D9">
        <v>1.4414771390162E+17</v>
      </c>
      <c r="E9" t="s">
        <v>56</v>
      </c>
      <c r="F9" t="s">
        <v>57</v>
      </c>
      <c r="G9">
        <v>7481225</v>
      </c>
      <c r="H9" t="s">
        <v>58</v>
      </c>
      <c r="J9">
        <f t="shared" si="0"/>
        <v>7481.2250000000004</v>
      </c>
    </row>
    <row r="10" spans="1:10">
      <c r="A10">
        <v>500</v>
      </c>
      <c r="B10">
        <v>0</v>
      </c>
      <c r="C10" s="1">
        <v>42252.638321759303</v>
      </c>
      <c r="D10">
        <v>1.4414771510564899E+17</v>
      </c>
      <c r="E10" t="s">
        <v>59</v>
      </c>
      <c r="F10" t="s">
        <v>60</v>
      </c>
      <c r="G10">
        <v>7478332</v>
      </c>
      <c r="H10" t="s">
        <v>61</v>
      </c>
      <c r="J10">
        <f t="shared" si="0"/>
        <v>7478.3320000000003</v>
      </c>
    </row>
    <row r="12" spans="1:10">
      <c r="F12" t="s">
        <v>30</v>
      </c>
      <c r="G12">
        <f>SUM(G1:G10)/10/1000/1000</f>
        <v>7.4845519000000005</v>
      </c>
    </row>
    <row r="14" spans="1:10">
      <c r="F14" t="s">
        <v>31</v>
      </c>
      <c r="G14">
        <f>STDEV(G1:G10)/10/1000/1000</f>
        <v>2.5733587530912031E-3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G10" sqref="G10"/>
    </sheetView>
  </sheetViews>
  <sheetFormatPr defaultRowHeight="12.75"/>
  <sheetData>
    <row r="1" spans="1:8">
      <c r="A1">
        <v>2000</v>
      </c>
      <c r="B1">
        <v>4</v>
      </c>
      <c r="C1" s="4">
        <v>42253.379791666666</v>
      </c>
      <c r="D1">
        <v>1.4415412140831501E+17</v>
      </c>
      <c r="E1" s="5">
        <v>2466302000000</v>
      </c>
      <c r="F1" s="5">
        <v>2466302167000</v>
      </c>
      <c r="G1">
        <v>8244074</v>
      </c>
      <c r="H1" s="5">
        <v>8244073867798</v>
      </c>
    </row>
    <row r="2" spans="1:8">
      <c r="A2">
        <v>2000</v>
      </c>
      <c r="B2">
        <v>4</v>
      </c>
      <c r="C2" s="4">
        <v>42253.379907407405</v>
      </c>
      <c r="D2">
        <v>1.4415412240010202E+17</v>
      </c>
      <c r="E2" s="5">
        <v>1822551000000</v>
      </c>
      <c r="F2" s="5">
        <v>1822551281000</v>
      </c>
      <c r="G2">
        <v>6086211</v>
      </c>
      <c r="H2" s="5">
        <v>6086211204529</v>
      </c>
    </row>
    <row r="3" spans="1:8">
      <c r="A3">
        <v>2000</v>
      </c>
      <c r="B3">
        <v>4</v>
      </c>
      <c r="C3" s="4">
        <v>42253.380497685182</v>
      </c>
      <c r="D3">
        <v>1.44154127503732E+17</v>
      </c>
      <c r="E3" s="5">
        <v>3198039000000</v>
      </c>
      <c r="F3" s="5">
        <v>3198038995000</v>
      </c>
      <c r="G3">
        <v>10935166</v>
      </c>
      <c r="H3" s="5">
        <v>10935166358948</v>
      </c>
    </row>
    <row r="4" spans="1:8">
      <c r="C4" s="4"/>
      <c r="E4" s="5"/>
      <c r="F4" t="s">
        <v>30</v>
      </c>
      <c r="G4">
        <f>ROUNDUP(SUM(G1:G3)/3/1000, 2)</f>
        <v>8421.82</v>
      </c>
      <c r="H4" s="5"/>
    </row>
    <row r="6" spans="1:8">
      <c r="A6">
        <v>2000</v>
      </c>
      <c r="B6">
        <v>5</v>
      </c>
      <c r="C6" s="1">
        <v>42253.381874999999</v>
      </c>
      <c r="D6">
        <v>1.44154139405764E+17</v>
      </c>
      <c r="E6" t="s">
        <v>299</v>
      </c>
      <c r="F6" t="s">
        <v>300</v>
      </c>
      <c r="G6">
        <v>652822</v>
      </c>
      <c r="H6" t="s">
        <v>301</v>
      </c>
    </row>
    <row r="7" spans="1:8">
      <c r="A7">
        <v>2000</v>
      </c>
      <c r="B7">
        <v>5</v>
      </c>
      <c r="C7" s="1">
        <v>42253.381921296299</v>
      </c>
      <c r="D7">
        <v>1.44154139801088E+17</v>
      </c>
      <c r="E7" t="s">
        <v>302</v>
      </c>
      <c r="F7" t="s">
        <v>303</v>
      </c>
      <c r="G7">
        <v>766986</v>
      </c>
      <c r="H7" t="s">
        <v>304</v>
      </c>
    </row>
    <row r="8" spans="1:8">
      <c r="A8">
        <v>2000</v>
      </c>
      <c r="B8">
        <v>5</v>
      </c>
      <c r="C8" s="1">
        <v>42253.3819560185</v>
      </c>
      <c r="D8">
        <v>1.4415414010700998E+17</v>
      </c>
      <c r="E8" t="s">
        <v>305</v>
      </c>
      <c r="F8" t="s">
        <v>306</v>
      </c>
      <c r="G8">
        <v>663559</v>
      </c>
      <c r="H8" t="s">
        <v>307</v>
      </c>
    </row>
    <row r="9" spans="1:8">
      <c r="C9" s="1"/>
      <c r="F9" t="s">
        <v>30</v>
      </c>
      <c r="G9">
        <v>697.76</v>
      </c>
    </row>
    <row r="11" spans="1:8">
      <c r="A11">
        <v>2000</v>
      </c>
      <c r="B11">
        <v>6</v>
      </c>
      <c r="C11" s="4">
        <v>42253.380150462966</v>
      </c>
      <c r="D11">
        <v>1.4415412450484198E+17</v>
      </c>
      <c r="E11" s="5">
        <v>343274000000</v>
      </c>
      <c r="F11" s="5">
        <v>343274594000</v>
      </c>
      <c r="G11">
        <v>977933</v>
      </c>
      <c r="H11" s="5">
        <v>977932989597</v>
      </c>
    </row>
    <row r="12" spans="1:8">
      <c r="A12">
        <v>2000</v>
      </c>
      <c r="B12">
        <v>6</v>
      </c>
      <c r="C12" s="4">
        <v>42253.380231481482</v>
      </c>
      <c r="D12">
        <v>1.44154125202148E+17</v>
      </c>
      <c r="E12" s="5">
        <v>259132000000</v>
      </c>
      <c r="F12" s="5">
        <v>259132172000</v>
      </c>
      <c r="G12">
        <v>784241</v>
      </c>
      <c r="H12" s="5">
        <v>784241020679</v>
      </c>
    </row>
    <row r="13" spans="1:8">
      <c r="A13">
        <v>2000</v>
      </c>
      <c r="B13">
        <v>6</v>
      </c>
      <c r="C13" s="4">
        <v>42253.380289351851</v>
      </c>
      <c r="D13">
        <v>1.4415412570944198E+17</v>
      </c>
      <c r="E13" s="5">
        <v>304241000000</v>
      </c>
      <c r="F13" s="5">
        <v>304240528000</v>
      </c>
      <c r="G13">
        <v>922185</v>
      </c>
      <c r="H13" s="5">
        <v>922185003757</v>
      </c>
    </row>
    <row r="14" spans="1:8">
      <c r="C14" s="4"/>
      <c r="E14" s="5"/>
      <c r="F14" t="s">
        <v>30</v>
      </c>
      <c r="G14">
        <f>ROUNDUP(SUM(G11:G13)/3/1000, 2)</f>
        <v>894.79</v>
      </c>
      <c r="H14" s="5"/>
    </row>
    <row r="15" spans="1:8">
      <c r="C15" s="4"/>
      <c r="E15" s="5"/>
      <c r="F15" s="5"/>
      <c r="H15" s="5"/>
    </row>
    <row r="16" spans="1:8">
      <c r="A16">
        <v>2000</v>
      </c>
      <c r="B16">
        <v>7</v>
      </c>
      <c r="C16" s="4">
        <v>42253.380555555559</v>
      </c>
      <c r="D16">
        <v>1.4415412800476998E+17</v>
      </c>
      <c r="E16" s="5">
        <v>330881000000</v>
      </c>
      <c r="F16" s="5">
        <v>330880406000</v>
      </c>
      <c r="G16">
        <v>1058225</v>
      </c>
      <c r="H16" s="5">
        <v>1058225035667</v>
      </c>
    </row>
    <row r="17" spans="1:8">
      <c r="A17">
        <v>2000</v>
      </c>
      <c r="B17">
        <v>7</v>
      </c>
      <c r="C17" s="4">
        <v>42253.380613425928</v>
      </c>
      <c r="D17">
        <v>1.4415412850369901E+17</v>
      </c>
      <c r="E17" s="5">
        <v>249296000000</v>
      </c>
      <c r="F17" s="5">
        <v>249296010000</v>
      </c>
      <c r="G17">
        <v>789229</v>
      </c>
      <c r="H17" s="5">
        <v>789228975773</v>
      </c>
    </row>
    <row r="18" spans="1:8">
      <c r="A18">
        <v>2000</v>
      </c>
      <c r="B18">
        <v>7</v>
      </c>
      <c r="C18" s="4">
        <v>42253.380659722221</v>
      </c>
      <c r="D18">
        <v>1.4415412890637798E+17</v>
      </c>
      <c r="E18" s="5">
        <v>291216000000</v>
      </c>
      <c r="F18" s="5">
        <v>291216063000</v>
      </c>
      <c r="G18">
        <v>933986</v>
      </c>
      <c r="H18" s="5">
        <v>933986008167</v>
      </c>
    </row>
    <row r="19" spans="1:8">
      <c r="C19" s="4"/>
      <c r="E19" s="5"/>
      <c r="F19" t="s">
        <v>30</v>
      </c>
      <c r="G19">
        <f>ROUNDUP(SUM(G16:G18)/3/1000, 2)</f>
        <v>927.15</v>
      </c>
      <c r="H19" s="5"/>
    </row>
    <row r="20" spans="1:8">
      <c r="C20" s="4"/>
      <c r="E20" s="5"/>
      <c r="F20" s="5"/>
      <c r="H20" s="5"/>
    </row>
    <row r="21" spans="1:8">
      <c r="A21">
        <v>2000</v>
      </c>
      <c r="B21">
        <v>9</v>
      </c>
      <c r="C21" s="4">
        <v>42253.380914351852</v>
      </c>
      <c r="D21">
        <v>1.4415413110260998E+17</v>
      </c>
      <c r="E21" s="5">
        <v>835464000000</v>
      </c>
      <c r="F21" s="5">
        <v>835464513000</v>
      </c>
      <c r="G21">
        <v>2625468</v>
      </c>
      <c r="H21" s="5">
        <v>2625468015671</v>
      </c>
    </row>
    <row r="22" spans="1:8">
      <c r="A22">
        <v>2000</v>
      </c>
      <c r="B22">
        <v>9</v>
      </c>
      <c r="C22" s="4">
        <v>42253.380972222221</v>
      </c>
      <c r="D22">
        <v>1.4415413160355901E+17</v>
      </c>
      <c r="E22" s="5">
        <v>399736000000</v>
      </c>
      <c r="F22" s="5">
        <v>399736062000</v>
      </c>
      <c r="G22">
        <v>1237009</v>
      </c>
      <c r="H22" s="5">
        <v>1237009048462</v>
      </c>
    </row>
    <row r="23" spans="1:8">
      <c r="A23">
        <v>2000</v>
      </c>
      <c r="B23">
        <v>9</v>
      </c>
      <c r="C23" s="4">
        <v>42253.380972222221</v>
      </c>
      <c r="D23">
        <v>1.4415413160355901E+17</v>
      </c>
      <c r="E23" s="5">
        <v>399736000000</v>
      </c>
      <c r="F23" s="5">
        <v>399736062000</v>
      </c>
      <c r="G23">
        <v>1237009</v>
      </c>
      <c r="H23" s="5">
        <v>1237009048462</v>
      </c>
    </row>
    <row r="24" spans="1:8">
      <c r="F24" t="s">
        <v>30</v>
      </c>
      <c r="G24">
        <f>ROUNDUP(SUM(G21:G23)/3/1000, 2)</f>
        <v>1699.83</v>
      </c>
    </row>
    <row r="26" spans="1:8">
      <c r="A26">
        <v>2000</v>
      </c>
      <c r="B26">
        <v>10</v>
      </c>
      <c r="C26" s="4">
        <v>42253.38071759259</v>
      </c>
      <c r="D26">
        <v>1.4415412940897901E+17</v>
      </c>
      <c r="E26" s="5">
        <v>365552000000</v>
      </c>
      <c r="F26" s="5">
        <v>365551908000</v>
      </c>
      <c r="G26">
        <v>1195692</v>
      </c>
      <c r="H26" s="5">
        <v>1195691943169</v>
      </c>
    </row>
    <row r="27" spans="1:8">
      <c r="A27">
        <v>2000</v>
      </c>
      <c r="B27">
        <v>10</v>
      </c>
      <c r="C27" s="4">
        <v>42253.380856481483</v>
      </c>
      <c r="D27">
        <v>1.4415413060040899E+17</v>
      </c>
      <c r="E27" s="5">
        <v>311927000000</v>
      </c>
      <c r="F27" s="5">
        <v>311926001000</v>
      </c>
      <c r="G27">
        <v>1033310</v>
      </c>
      <c r="H27" s="5">
        <v>1033310055733</v>
      </c>
    </row>
    <row r="28" spans="1:8">
      <c r="A28">
        <v>2000</v>
      </c>
      <c r="B28">
        <v>10</v>
      </c>
      <c r="C28" s="4">
        <v>42253.382916666669</v>
      </c>
      <c r="D28">
        <v>1.44154148401948E+17</v>
      </c>
      <c r="E28" s="5">
        <v>363832000000</v>
      </c>
      <c r="F28" s="5">
        <v>363832255000</v>
      </c>
      <c r="G28">
        <v>1226241</v>
      </c>
      <c r="H28" s="5">
        <v>1226240992546</v>
      </c>
    </row>
    <row r="29" spans="1:8">
      <c r="C29" s="4"/>
      <c r="E29" s="5"/>
      <c r="F29" t="s">
        <v>30</v>
      </c>
      <c r="G29">
        <f>ROUNDUP(SUM(G26:G28)/3/1000, 2)</f>
        <v>1151.75</v>
      </c>
      <c r="H29" s="5"/>
    </row>
    <row r="30" spans="1:8">
      <c r="C30" s="4"/>
      <c r="E30" s="5"/>
      <c r="F30" s="5"/>
      <c r="H30" s="5"/>
    </row>
    <row r="31" spans="1:8">
      <c r="A31">
        <v>2000</v>
      </c>
      <c r="B31">
        <v>15</v>
      </c>
      <c r="C31" s="4">
        <v>42253.3827662037</v>
      </c>
      <c r="D31">
        <v>1.4415414710480499E+17</v>
      </c>
      <c r="E31" s="5">
        <v>304556000000</v>
      </c>
      <c r="F31" s="5">
        <v>304555272000</v>
      </c>
      <c r="G31">
        <v>1046418</v>
      </c>
      <c r="H31" s="5">
        <v>1046417951584</v>
      </c>
    </row>
    <row r="32" spans="1:8">
      <c r="A32">
        <v>2000</v>
      </c>
      <c r="B32">
        <v>15</v>
      </c>
      <c r="C32" s="4">
        <v>42253.3828125</v>
      </c>
      <c r="D32">
        <v>1.4415414750565402E+17</v>
      </c>
      <c r="E32" s="5">
        <v>300764000000</v>
      </c>
      <c r="F32" s="5">
        <v>300764417000</v>
      </c>
      <c r="G32">
        <v>1044339</v>
      </c>
      <c r="H32" s="5">
        <v>1044338941574</v>
      </c>
    </row>
    <row r="33" spans="1:8">
      <c r="A33">
        <v>2000</v>
      </c>
      <c r="B33">
        <v>15</v>
      </c>
      <c r="C33" s="4">
        <v>42253.3828587963</v>
      </c>
      <c r="D33">
        <v>1.4415414790621299E+17</v>
      </c>
      <c r="E33" s="5">
        <v>305346000000</v>
      </c>
      <c r="F33" s="5">
        <v>305345558000</v>
      </c>
      <c r="G33">
        <v>1030929</v>
      </c>
      <c r="H33" s="5">
        <v>1030928969383</v>
      </c>
    </row>
    <row r="34" spans="1:8">
      <c r="C34" s="4"/>
      <c r="E34" s="5"/>
      <c r="F34" t="s">
        <v>30</v>
      </c>
      <c r="G34">
        <f>ROUNDUP(SUM(G31:G33)/3/1000, 2)</f>
        <v>1040.57</v>
      </c>
      <c r="H34" s="5"/>
    </row>
    <row r="35" spans="1:8">
      <c r="C35" s="4"/>
      <c r="E35" s="5"/>
      <c r="F35" s="5"/>
      <c r="H35" s="5"/>
    </row>
    <row r="36" spans="1:8">
      <c r="A36">
        <v>2000</v>
      </c>
      <c r="B36">
        <v>20</v>
      </c>
      <c r="C36" s="4">
        <v>42253.382534722223</v>
      </c>
      <c r="D36">
        <v>1.44154145105976E+17</v>
      </c>
      <c r="E36" s="5">
        <v>281495000000</v>
      </c>
      <c r="F36" s="5">
        <v>281494952000</v>
      </c>
      <c r="G36">
        <v>962792</v>
      </c>
      <c r="H36" s="5">
        <v>962791979313</v>
      </c>
    </row>
    <row r="37" spans="1:8">
      <c r="A37">
        <v>2000</v>
      </c>
      <c r="B37">
        <v>20</v>
      </c>
      <c r="C37" s="4">
        <v>42253.382534722223</v>
      </c>
      <c r="D37">
        <v>1.44154145105976E+17</v>
      </c>
      <c r="E37" s="5">
        <v>281495000000</v>
      </c>
      <c r="F37" s="5">
        <v>281494952000</v>
      </c>
      <c r="G37">
        <v>962792</v>
      </c>
      <c r="H37" s="5">
        <v>962791979313</v>
      </c>
    </row>
    <row r="38" spans="1:8">
      <c r="A38">
        <v>2000</v>
      </c>
      <c r="B38">
        <v>20</v>
      </c>
      <c r="C38" s="4">
        <v>42253.382534722223</v>
      </c>
      <c r="D38">
        <v>1.44154145105976E+17</v>
      </c>
      <c r="E38" s="5">
        <v>281495000000</v>
      </c>
      <c r="F38" s="5">
        <v>281494952000</v>
      </c>
      <c r="G38">
        <v>962792</v>
      </c>
      <c r="H38" s="5">
        <v>962791979313</v>
      </c>
    </row>
    <row r="39" spans="1:8">
      <c r="F39" t="s">
        <v>30</v>
      </c>
      <c r="G39">
        <f>ROUNDUP(SUM(G36:G38)/3/1000, 2)</f>
        <v>962.8</v>
      </c>
    </row>
    <row r="41" spans="1:8">
      <c r="A41">
        <v>2000</v>
      </c>
      <c r="B41">
        <v>50</v>
      </c>
      <c r="C41" s="4">
        <v>42253.382604166669</v>
      </c>
      <c r="D41">
        <v>1.4415414570297798E+17</v>
      </c>
      <c r="E41" s="5">
        <v>269201000000</v>
      </c>
      <c r="F41" s="5">
        <v>269201402000</v>
      </c>
      <c r="G41">
        <v>917753</v>
      </c>
      <c r="H41" s="5">
        <v>917752981186</v>
      </c>
    </row>
    <row r="42" spans="1:8">
      <c r="A42">
        <v>2000</v>
      </c>
      <c r="B42">
        <v>50</v>
      </c>
      <c r="C42" s="4">
        <v>42253.382650462961</v>
      </c>
      <c r="D42">
        <v>1.4415414610509798E+17</v>
      </c>
      <c r="E42" s="5">
        <v>293084000000</v>
      </c>
      <c r="F42" s="5">
        <v>293084006000</v>
      </c>
      <c r="G42">
        <v>992091</v>
      </c>
      <c r="H42" s="5">
        <v>992091000080</v>
      </c>
    </row>
    <row r="43" spans="1:8">
      <c r="A43">
        <v>2000</v>
      </c>
      <c r="B43">
        <v>50</v>
      </c>
      <c r="C43" s="4">
        <v>42253.382650462961</v>
      </c>
      <c r="D43">
        <v>1.4415414610509798E+17</v>
      </c>
      <c r="E43" s="5">
        <v>293084000000</v>
      </c>
      <c r="F43" s="5">
        <v>293084006000</v>
      </c>
      <c r="G43">
        <v>992091</v>
      </c>
      <c r="H43" s="5">
        <v>992091000080</v>
      </c>
    </row>
    <row r="44" spans="1:8">
      <c r="F44" t="s">
        <v>30</v>
      </c>
      <c r="G44">
        <f>ROUNDUP(SUM(G41:G43)/3/1000, 2)</f>
        <v>967.31999999999994</v>
      </c>
    </row>
    <row r="46" spans="1:8">
      <c r="A46">
        <v>2000</v>
      </c>
      <c r="B46">
        <v>100</v>
      </c>
      <c r="C46" s="4">
        <v>42253.382708333331</v>
      </c>
      <c r="D46">
        <v>1.4415414660666E+17</v>
      </c>
      <c r="E46" s="5">
        <v>575396000000</v>
      </c>
      <c r="F46" s="5">
        <v>575396327000</v>
      </c>
      <c r="G46">
        <v>1478244</v>
      </c>
      <c r="H46" s="5">
        <v>1478243947029</v>
      </c>
    </row>
    <row r="47" spans="1:8">
      <c r="A47">
        <v>2000</v>
      </c>
      <c r="B47">
        <v>100</v>
      </c>
      <c r="C47" s="4">
        <v>42253.382708333331</v>
      </c>
      <c r="D47">
        <v>1.4415414660666E+17</v>
      </c>
      <c r="E47" s="5">
        <v>575396000000</v>
      </c>
      <c r="F47" s="5">
        <v>575396327000</v>
      </c>
      <c r="G47">
        <v>1478244</v>
      </c>
      <c r="H47" s="5">
        <v>1478243947029</v>
      </c>
    </row>
    <row r="48" spans="1:8">
      <c r="A48">
        <v>2000</v>
      </c>
      <c r="B48">
        <v>100</v>
      </c>
      <c r="C48" s="4">
        <v>42253.382708333331</v>
      </c>
      <c r="D48">
        <v>1.4415414660666E+17</v>
      </c>
      <c r="E48" s="5">
        <v>575396000000</v>
      </c>
      <c r="F48" s="5">
        <v>575396327000</v>
      </c>
      <c r="G48">
        <v>1478244</v>
      </c>
      <c r="H48" s="5">
        <v>1478243947029</v>
      </c>
    </row>
    <row r="49" spans="6:7">
      <c r="F49" t="s">
        <v>30</v>
      </c>
      <c r="G49">
        <f>ROUNDUP(SUM(G46:G48)/3/1000, 2)</f>
        <v>1478.25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9" workbookViewId="0">
      <selection activeCell="G20" sqref="G20"/>
    </sheetView>
  </sheetViews>
  <sheetFormatPr defaultRowHeight="12.75"/>
  <sheetData>
    <row r="1" spans="1:8">
      <c r="A1">
        <v>3000</v>
      </c>
      <c r="B1">
        <v>3</v>
      </c>
      <c r="C1" s="4">
        <v>42253.38621527778</v>
      </c>
      <c r="D1">
        <v>1.4415417690052701E+17</v>
      </c>
      <c r="E1" s="5">
        <v>11947302000000</v>
      </c>
      <c r="F1" s="5">
        <v>11947302401000</v>
      </c>
      <c r="G1">
        <v>33484587</v>
      </c>
      <c r="H1" s="5">
        <v>33484588623047</v>
      </c>
    </row>
    <row r="2" spans="1:8">
      <c r="A2">
        <v>3000</v>
      </c>
      <c r="B2">
        <v>3</v>
      </c>
      <c r="C2" s="4">
        <v>42253.38722222222</v>
      </c>
      <c r="D2">
        <v>1.4415418560404E+17</v>
      </c>
      <c r="E2" s="5">
        <v>17766018000000</v>
      </c>
      <c r="F2" s="5">
        <v>17766018383000</v>
      </c>
      <c r="G2">
        <v>50121809</v>
      </c>
      <c r="H2" s="5">
        <v>50121807098389</v>
      </c>
    </row>
    <row r="3" spans="1:8">
      <c r="A3">
        <v>3000</v>
      </c>
      <c r="B3">
        <v>3</v>
      </c>
      <c r="C3" s="4">
        <v>42253.38722222222</v>
      </c>
      <c r="D3">
        <v>1.4415418560404E+17</v>
      </c>
      <c r="E3" s="5">
        <v>17766018000000</v>
      </c>
      <c r="F3" s="5">
        <v>17766018383000</v>
      </c>
      <c r="G3">
        <v>50121809</v>
      </c>
      <c r="H3" s="5">
        <v>50121807098389</v>
      </c>
    </row>
    <row r="4" spans="1:8">
      <c r="F4" t="s">
        <v>30</v>
      </c>
      <c r="G4">
        <f>ROUNDUP(SUM(G1:G3)/3/1000, 2)</f>
        <v>44576.07</v>
      </c>
    </row>
    <row r="6" spans="1:8">
      <c r="A6">
        <v>3000</v>
      </c>
      <c r="B6">
        <v>4</v>
      </c>
      <c r="C6" s="4">
        <v>42253.38486111111</v>
      </c>
      <c r="D6">
        <v>1.4415416520924099E+17</v>
      </c>
      <c r="E6" s="5">
        <v>6369462000000</v>
      </c>
      <c r="F6" s="5">
        <v>6369461546000</v>
      </c>
      <c r="G6">
        <v>21594791</v>
      </c>
      <c r="H6" s="5">
        <v>21594791412354</v>
      </c>
    </row>
    <row r="7" spans="1:8">
      <c r="A7">
        <v>3000</v>
      </c>
      <c r="B7">
        <v>4</v>
      </c>
      <c r="C7" s="4">
        <v>42253.387557870374</v>
      </c>
      <c r="D7">
        <v>1.4415418850398E+17</v>
      </c>
      <c r="E7" s="5">
        <v>7713232000000</v>
      </c>
      <c r="F7" s="5">
        <v>7713232551000</v>
      </c>
      <c r="G7">
        <v>26731553</v>
      </c>
      <c r="H7" s="5">
        <v>26731552124023</v>
      </c>
    </row>
    <row r="8" spans="1:8">
      <c r="A8">
        <v>3000</v>
      </c>
      <c r="B8">
        <v>4</v>
      </c>
      <c r="C8" s="4">
        <v>42253.387557870374</v>
      </c>
      <c r="D8">
        <v>1.4415418850398E+17</v>
      </c>
      <c r="E8" s="5">
        <v>7713232000000</v>
      </c>
      <c r="F8" s="5">
        <v>7713232551000</v>
      </c>
      <c r="G8">
        <v>26731553</v>
      </c>
      <c r="H8" s="5">
        <v>26731552124023</v>
      </c>
    </row>
    <row r="9" spans="1:8">
      <c r="F9" t="s">
        <v>30</v>
      </c>
      <c r="G9">
        <f>ROUNDUP(SUM(G6:G8)/3/1000, 2)</f>
        <v>25019.3</v>
      </c>
    </row>
    <row r="11" spans="1:8">
      <c r="A11">
        <v>3000</v>
      </c>
      <c r="B11">
        <v>5</v>
      </c>
      <c r="C11" s="4">
        <v>42253.385150462964</v>
      </c>
      <c r="D11">
        <v>1.4415416770629101E+17</v>
      </c>
      <c r="E11" s="5">
        <v>1247054000000</v>
      </c>
      <c r="F11" s="5">
        <v>1247053239000</v>
      </c>
      <c r="G11">
        <v>3585226</v>
      </c>
      <c r="H11" s="5">
        <v>3585226058960</v>
      </c>
    </row>
    <row r="12" spans="1:8">
      <c r="A12">
        <v>3000</v>
      </c>
      <c r="B12">
        <v>5</v>
      </c>
      <c r="C12" s="4">
        <v>42253.385243055556</v>
      </c>
      <c r="D12">
        <v>1.4415416850717901E+17</v>
      </c>
      <c r="E12" s="5">
        <v>771406000000</v>
      </c>
      <c r="F12" s="5">
        <v>771406900000</v>
      </c>
      <c r="G12">
        <v>2270382</v>
      </c>
      <c r="H12" s="5">
        <v>2270381927490</v>
      </c>
    </row>
    <row r="13" spans="1:8">
      <c r="A13">
        <v>3000</v>
      </c>
      <c r="B13">
        <v>5</v>
      </c>
      <c r="C13" s="4">
        <v>42253.385347222225</v>
      </c>
      <c r="D13">
        <v>1.4415416940853402E+17</v>
      </c>
      <c r="E13" s="5">
        <v>928343000000</v>
      </c>
      <c r="F13" s="5">
        <v>928343041000</v>
      </c>
      <c r="G13">
        <v>2839825</v>
      </c>
      <c r="H13" s="5">
        <v>2839824914932</v>
      </c>
    </row>
    <row r="14" spans="1:8">
      <c r="C14" s="4"/>
      <c r="E14" s="5"/>
      <c r="F14" t="s">
        <v>30</v>
      </c>
      <c r="G14">
        <f>ROUNDUP(SUM(G11:G13)/3/1000, 2)</f>
        <v>2898.48</v>
      </c>
      <c r="H14" s="5"/>
    </row>
    <row r="15" spans="1:8">
      <c r="C15" s="4"/>
      <c r="E15" s="5"/>
      <c r="F15" s="5"/>
      <c r="H15" s="5"/>
    </row>
    <row r="16" spans="1:8">
      <c r="A16">
        <v>3000</v>
      </c>
      <c r="B16">
        <v>6</v>
      </c>
      <c r="C16" s="1">
        <v>42253.390810185199</v>
      </c>
      <c r="D16">
        <v>1.4415421660666598E+17</v>
      </c>
      <c r="E16" t="s">
        <v>329</v>
      </c>
      <c r="F16" t="s">
        <v>330</v>
      </c>
      <c r="G16">
        <v>1233317</v>
      </c>
      <c r="H16" t="s">
        <v>331</v>
      </c>
    </row>
    <row r="17" spans="1:8">
      <c r="A17">
        <v>3000</v>
      </c>
      <c r="B17">
        <v>6</v>
      </c>
      <c r="C17" s="1">
        <v>42253.390949074099</v>
      </c>
      <c r="D17">
        <v>1.44154217805276E+17</v>
      </c>
      <c r="E17" t="s">
        <v>332</v>
      </c>
      <c r="F17" t="s">
        <v>333</v>
      </c>
      <c r="G17">
        <v>1107470</v>
      </c>
      <c r="H17" t="s">
        <v>334</v>
      </c>
    </row>
    <row r="18" spans="1:8">
      <c r="A18">
        <v>3000</v>
      </c>
      <c r="B18">
        <v>6</v>
      </c>
      <c r="C18" s="1">
        <v>42253.3910763889</v>
      </c>
      <c r="D18">
        <v>1.4415421890227299E+17</v>
      </c>
      <c r="E18" t="s">
        <v>335</v>
      </c>
      <c r="F18" t="s">
        <v>336</v>
      </c>
      <c r="G18">
        <v>1538589</v>
      </c>
      <c r="H18" t="s">
        <v>337</v>
      </c>
    </row>
    <row r="19" spans="1:8">
      <c r="F19" t="s">
        <v>30</v>
      </c>
      <c r="G19">
        <v>1563.33</v>
      </c>
    </row>
    <row r="21" spans="1:8">
      <c r="A21">
        <v>3000</v>
      </c>
      <c r="B21">
        <v>7</v>
      </c>
      <c r="C21" s="4">
        <v>42253.385787037034</v>
      </c>
      <c r="D21">
        <v>1.4415417320485901E+17</v>
      </c>
      <c r="E21" s="5">
        <v>552204000000</v>
      </c>
      <c r="F21" s="5">
        <v>552204094000</v>
      </c>
      <c r="G21">
        <v>1870161</v>
      </c>
      <c r="H21" s="5">
        <v>1870161056519</v>
      </c>
    </row>
    <row r="22" spans="1:8">
      <c r="A22">
        <v>3000</v>
      </c>
      <c r="B22">
        <v>7</v>
      </c>
      <c r="C22" s="4">
        <v>42253.388553240744</v>
      </c>
      <c r="D22">
        <v>1.4415419710123299E+17</v>
      </c>
      <c r="E22" s="5">
        <v>509665000000</v>
      </c>
      <c r="F22" s="5">
        <v>509663414000</v>
      </c>
      <c r="G22">
        <v>1720012</v>
      </c>
      <c r="H22" s="5">
        <v>1720011949539</v>
      </c>
    </row>
    <row r="23" spans="1:8">
      <c r="A23">
        <v>3000</v>
      </c>
      <c r="B23">
        <v>7</v>
      </c>
      <c r="C23" s="4">
        <v>42253.388622685183</v>
      </c>
      <c r="D23">
        <v>1.4415419770079699E+17</v>
      </c>
      <c r="E23" s="5">
        <v>573262000000</v>
      </c>
      <c r="F23" s="5">
        <v>573261235000</v>
      </c>
      <c r="G23">
        <v>1817073</v>
      </c>
      <c r="H23" s="5">
        <v>1817072987556</v>
      </c>
    </row>
    <row r="24" spans="1:8">
      <c r="C24" s="4"/>
      <c r="E24" s="5"/>
      <c r="F24" t="s">
        <v>30</v>
      </c>
      <c r="G24">
        <f>ROUNDUP(SUM(G21:G23)/3/1000, 2)</f>
        <v>1802.42</v>
      </c>
      <c r="H24" s="5"/>
    </row>
    <row r="26" spans="1:8">
      <c r="A26">
        <v>3000</v>
      </c>
      <c r="B26">
        <v>8</v>
      </c>
      <c r="C26" s="4">
        <v>42253.388749999998</v>
      </c>
      <c r="D26">
        <v>1.4415419880631802E+17</v>
      </c>
      <c r="E26" s="5">
        <v>567905000000</v>
      </c>
      <c r="F26" s="5">
        <v>567905010000</v>
      </c>
      <c r="G26">
        <v>1839102</v>
      </c>
      <c r="H26" s="5">
        <v>1839102029800</v>
      </c>
    </row>
    <row r="27" spans="1:8">
      <c r="A27">
        <v>3000</v>
      </c>
      <c r="B27">
        <v>8</v>
      </c>
      <c r="C27" s="4">
        <v>42253.388877314814</v>
      </c>
      <c r="D27">
        <v>1.4415419990441101E+17</v>
      </c>
      <c r="E27" s="5">
        <v>618192000000</v>
      </c>
      <c r="F27" s="5">
        <v>618190820000</v>
      </c>
      <c r="G27">
        <v>1987955</v>
      </c>
      <c r="H27" s="5">
        <v>1987954974174</v>
      </c>
    </row>
    <row r="28" spans="1:8">
      <c r="A28">
        <v>3000</v>
      </c>
      <c r="B28">
        <v>8</v>
      </c>
      <c r="C28" s="4">
        <v>42253.38894675926</v>
      </c>
      <c r="D28">
        <v>1.44154200500552E+17</v>
      </c>
      <c r="E28" s="5">
        <v>575900000000</v>
      </c>
      <c r="F28" s="5">
        <v>575900307000</v>
      </c>
      <c r="G28">
        <v>1857541</v>
      </c>
      <c r="H28" s="5">
        <v>1857540965080</v>
      </c>
    </row>
    <row r="29" spans="1:8">
      <c r="F29" t="s">
        <v>30</v>
      </c>
      <c r="G29">
        <f>ROUNDUP(SUM(G26:G28)/3/1000, 2)</f>
        <v>1894.87</v>
      </c>
    </row>
    <row r="31" spans="1:8">
      <c r="A31">
        <v>3000</v>
      </c>
      <c r="B31">
        <v>9</v>
      </c>
      <c r="C31" s="4">
        <v>42253.389004629629</v>
      </c>
      <c r="D31">
        <v>1.44154201004332E+17</v>
      </c>
      <c r="E31" s="5">
        <v>464016000000</v>
      </c>
      <c r="F31" s="5">
        <v>464016834000</v>
      </c>
      <c r="G31">
        <v>1478582</v>
      </c>
      <c r="H31" s="5">
        <v>1478582024574</v>
      </c>
    </row>
    <row r="32" spans="1:8">
      <c r="A32">
        <v>3000</v>
      </c>
      <c r="B32">
        <v>9</v>
      </c>
      <c r="C32" s="4">
        <v>42253.389062499999</v>
      </c>
      <c r="D32">
        <v>1.4415420150547101E+17</v>
      </c>
      <c r="E32" s="5">
        <v>579141000000</v>
      </c>
      <c r="F32" s="5">
        <v>579140604000</v>
      </c>
      <c r="G32">
        <v>1955952</v>
      </c>
      <c r="H32" s="5">
        <v>1955952048302</v>
      </c>
    </row>
    <row r="33" spans="1:8">
      <c r="A33">
        <v>3000</v>
      </c>
      <c r="B33">
        <v>9</v>
      </c>
      <c r="C33" s="4">
        <v>42253.389131944445</v>
      </c>
      <c r="D33">
        <v>1.44154202103532E+17</v>
      </c>
      <c r="E33" s="5">
        <v>554524000000</v>
      </c>
      <c r="F33" s="5">
        <v>554522244000</v>
      </c>
      <c r="G33">
        <v>1821520</v>
      </c>
      <c r="H33" s="5">
        <v>1821519970894</v>
      </c>
    </row>
    <row r="34" spans="1:8">
      <c r="F34" t="s">
        <v>30</v>
      </c>
      <c r="G34">
        <f>ROUNDUP(SUM(G31:G33)/3/1000, 2)</f>
        <v>1752.02</v>
      </c>
    </row>
    <row r="36" spans="1:8">
      <c r="A36">
        <v>3000</v>
      </c>
      <c r="B36">
        <v>10</v>
      </c>
      <c r="C36" s="4">
        <v>42252.578657407408</v>
      </c>
      <c r="D36">
        <v>1.4414719960806099E+17</v>
      </c>
      <c r="E36" s="5">
        <v>469453000000</v>
      </c>
      <c r="F36" s="5">
        <v>469449402000</v>
      </c>
      <c r="G36">
        <v>1697703</v>
      </c>
      <c r="H36" s="5">
        <v>1697703003883</v>
      </c>
    </row>
    <row r="37" spans="1:8">
      <c r="A37">
        <v>3000</v>
      </c>
      <c r="B37">
        <v>10</v>
      </c>
      <c r="C37" s="4">
        <v>42253.385868055557</v>
      </c>
      <c r="D37">
        <v>1.4415417390043299E+17</v>
      </c>
      <c r="E37" s="5">
        <v>584387000000</v>
      </c>
      <c r="F37" s="5">
        <v>584386630000</v>
      </c>
      <c r="G37">
        <v>1935172</v>
      </c>
      <c r="H37" s="5">
        <v>1935171961784</v>
      </c>
    </row>
    <row r="38" spans="1:8">
      <c r="A38">
        <v>3000</v>
      </c>
      <c r="B38">
        <v>10</v>
      </c>
      <c r="C38" s="4">
        <v>42253.386006944442</v>
      </c>
      <c r="D38">
        <v>1.4415417510089501E+17</v>
      </c>
      <c r="E38" s="5">
        <v>480834000000</v>
      </c>
      <c r="F38" s="5">
        <v>480832498000</v>
      </c>
      <c r="G38">
        <v>1686880</v>
      </c>
      <c r="H38" s="5">
        <v>1686879992485</v>
      </c>
    </row>
    <row r="39" spans="1:8">
      <c r="C39" s="4"/>
      <c r="E39" s="5"/>
      <c r="F39" t="s">
        <v>30</v>
      </c>
      <c r="G39">
        <f>ROUNDUP(SUM(G36:G38)/3/1000, 2)</f>
        <v>1773.26</v>
      </c>
      <c r="H39" s="5"/>
    </row>
    <row r="41" spans="1:8">
      <c r="A41">
        <v>3000</v>
      </c>
      <c r="B41">
        <v>15</v>
      </c>
      <c r="C41" s="4">
        <v>42253.389432870368</v>
      </c>
      <c r="D41">
        <v>1.4415420470620701E+17</v>
      </c>
      <c r="E41" s="5">
        <v>607232000000</v>
      </c>
      <c r="F41" s="5">
        <v>607232615000</v>
      </c>
      <c r="G41">
        <v>2080688</v>
      </c>
      <c r="H41" s="5">
        <v>2080687999725</v>
      </c>
    </row>
    <row r="42" spans="1:8">
      <c r="A42">
        <v>3000</v>
      </c>
      <c r="B42">
        <v>15</v>
      </c>
      <c r="C42" s="4">
        <v>42253.389432870368</v>
      </c>
      <c r="D42">
        <v>1.4415420470620701E+17</v>
      </c>
      <c r="E42" s="5">
        <v>607232000000</v>
      </c>
      <c r="F42" s="5">
        <v>607232615000</v>
      </c>
      <c r="G42">
        <v>2080688</v>
      </c>
      <c r="H42" s="5">
        <v>2080687999725</v>
      </c>
    </row>
    <row r="43" spans="1:8">
      <c r="A43">
        <v>3000</v>
      </c>
      <c r="B43">
        <v>15</v>
      </c>
      <c r="C43" s="4">
        <v>42253.389432870368</v>
      </c>
      <c r="D43">
        <v>1.4415420470620701E+17</v>
      </c>
      <c r="E43" s="5">
        <v>607232000000</v>
      </c>
      <c r="F43" s="5">
        <v>607232615000</v>
      </c>
      <c r="G43">
        <v>2080688</v>
      </c>
      <c r="H43" s="5">
        <v>2080687999725</v>
      </c>
    </row>
    <row r="44" spans="1:8">
      <c r="C44" s="4"/>
      <c r="E44" s="5"/>
      <c r="F44" t="s">
        <v>30</v>
      </c>
      <c r="G44">
        <f>ROUNDUP(SUM(G41:G43)/3/1000, 2)</f>
        <v>2080.69</v>
      </c>
      <c r="H44" s="5"/>
    </row>
    <row r="46" spans="1:8">
      <c r="A46">
        <v>3000</v>
      </c>
      <c r="B46">
        <v>20</v>
      </c>
      <c r="C46" s="4">
        <v>42253.389502314814</v>
      </c>
      <c r="D46">
        <v>1.44154205306092E+17</v>
      </c>
      <c r="E46" s="5">
        <v>527621000000</v>
      </c>
      <c r="F46" s="5">
        <v>527622027000</v>
      </c>
      <c r="G46">
        <v>1929882</v>
      </c>
      <c r="H46" s="5">
        <v>1929882049561</v>
      </c>
    </row>
    <row r="47" spans="1:8">
      <c r="A47">
        <v>3000</v>
      </c>
      <c r="B47">
        <v>20</v>
      </c>
      <c r="C47" s="4">
        <v>42253.389502314814</v>
      </c>
      <c r="D47">
        <v>1.44154205306092E+17</v>
      </c>
      <c r="E47" s="5">
        <v>527621000000</v>
      </c>
      <c r="F47" s="5">
        <v>527622027000</v>
      </c>
      <c r="G47">
        <v>1929882</v>
      </c>
      <c r="H47" s="5">
        <v>1929882049561</v>
      </c>
    </row>
    <row r="48" spans="1:8">
      <c r="A48">
        <v>3000</v>
      </c>
      <c r="B48">
        <v>20</v>
      </c>
      <c r="C48" s="4">
        <v>42253.389502314814</v>
      </c>
      <c r="D48">
        <v>1.44154205306092E+17</v>
      </c>
      <c r="E48" s="5">
        <v>527621000000</v>
      </c>
      <c r="F48" s="5">
        <v>527622027000</v>
      </c>
      <c r="G48">
        <v>1929882</v>
      </c>
      <c r="H48" s="5">
        <v>1929882049561</v>
      </c>
    </row>
    <row r="49" spans="1:8">
      <c r="F49" t="s">
        <v>30</v>
      </c>
      <c r="G49">
        <f>ROUNDUP(SUM(G46:G48)/3/1000, 2)</f>
        <v>1929.89</v>
      </c>
    </row>
    <row r="51" spans="1:8">
      <c r="A51">
        <v>3000</v>
      </c>
      <c r="B51">
        <v>50</v>
      </c>
      <c r="C51" s="4">
        <v>42253.389641203707</v>
      </c>
      <c r="D51">
        <v>1.4415420650630701E+17</v>
      </c>
      <c r="E51" s="5">
        <v>553456000000</v>
      </c>
      <c r="F51" s="5">
        <v>553455017000</v>
      </c>
      <c r="G51">
        <v>1985956</v>
      </c>
      <c r="H51" s="5">
        <v>1985955953598</v>
      </c>
    </row>
    <row r="52" spans="1:8">
      <c r="A52">
        <v>3000</v>
      </c>
      <c r="B52">
        <v>50</v>
      </c>
      <c r="C52" s="4">
        <v>42253.389641203707</v>
      </c>
      <c r="D52">
        <v>1.4415420650630701E+17</v>
      </c>
      <c r="E52" s="5">
        <v>553456000000</v>
      </c>
      <c r="F52" s="5">
        <v>553455017000</v>
      </c>
      <c r="G52">
        <v>1985956</v>
      </c>
      <c r="H52" s="5">
        <v>1985955953598</v>
      </c>
    </row>
    <row r="53" spans="1:8">
      <c r="A53">
        <v>3000</v>
      </c>
      <c r="B53">
        <v>50</v>
      </c>
      <c r="C53" s="4">
        <v>42253.389641203707</v>
      </c>
      <c r="D53">
        <v>1.4415420650630701E+17</v>
      </c>
      <c r="E53" s="5">
        <v>553456000000</v>
      </c>
      <c r="F53" s="5">
        <v>553455017000</v>
      </c>
      <c r="G53">
        <v>1985956</v>
      </c>
      <c r="H53" s="5">
        <v>1985955953598</v>
      </c>
    </row>
    <row r="54" spans="1:8">
      <c r="F54" t="s">
        <v>30</v>
      </c>
      <c r="G54">
        <f>ROUNDUP(SUM(G51:G53)/3/1000, 2)</f>
        <v>1985.96</v>
      </c>
    </row>
    <row r="56" spans="1:8">
      <c r="A56">
        <v>3000</v>
      </c>
      <c r="B56">
        <v>100</v>
      </c>
      <c r="C56" s="4">
        <v>42253.389722222222</v>
      </c>
      <c r="D56">
        <v>1.4415420720843398E+17</v>
      </c>
      <c r="E56" s="5">
        <v>1214269000000</v>
      </c>
      <c r="F56" s="5">
        <v>1214269255000</v>
      </c>
      <c r="G56">
        <v>4224614</v>
      </c>
      <c r="H56" s="5">
        <v>4224614143372</v>
      </c>
    </row>
    <row r="57" spans="1:8">
      <c r="A57">
        <v>3000</v>
      </c>
      <c r="B57">
        <v>100</v>
      </c>
      <c r="C57" s="4">
        <v>42253.389803240738</v>
      </c>
      <c r="D57">
        <v>1.4415420790662598E+17</v>
      </c>
      <c r="E57" s="5">
        <v>577235000000</v>
      </c>
      <c r="F57" s="5">
        <v>577235533000</v>
      </c>
      <c r="G57">
        <v>2016127</v>
      </c>
      <c r="H57" s="5">
        <v>2016127109528</v>
      </c>
    </row>
    <row r="58" spans="1:8">
      <c r="A58">
        <v>3000</v>
      </c>
      <c r="B58">
        <v>100</v>
      </c>
      <c r="C58" s="4">
        <v>42253.389884259261</v>
      </c>
      <c r="D58">
        <v>1.4415420860191299E+17</v>
      </c>
      <c r="E58" s="5">
        <v>630673000000</v>
      </c>
      <c r="F58" s="5">
        <v>630673304000</v>
      </c>
      <c r="G58">
        <v>2154421</v>
      </c>
      <c r="H58" s="5">
        <v>2154421091080</v>
      </c>
    </row>
    <row r="59" spans="1:8">
      <c r="F59" t="s">
        <v>30</v>
      </c>
      <c r="G59">
        <f>ROUNDUP(SUM(G56:G58)/3/1000, 2)</f>
        <v>2798.3900000000003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0" workbookViewId="0">
      <selection activeCell="G25" sqref="G25"/>
    </sheetView>
  </sheetViews>
  <sheetFormatPr defaultRowHeight="12.75"/>
  <sheetData>
    <row r="1" spans="1:8">
      <c r="A1">
        <v>4000</v>
      </c>
      <c r="B1">
        <v>4</v>
      </c>
      <c r="C1" s="4">
        <v>42252.478090277778</v>
      </c>
      <c r="D1">
        <v>1.4414633070916E+17</v>
      </c>
      <c r="E1" s="5">
        <v>17483838000000</v>
      </c>
      <c r="F1" s="5">
        <v>17483835313000</v>
      </c>
      <c r="G1">
        <v>61771129</v>
      </c>
      <c r="H1" s="5">
        <v>61771129608154</v>
      </c>
    </row>
    <row r="2" spans="1:8">
      <c r="A2">
        <v>4000</v>
      </c>
      <c r="B2">
        <v>4</v>
      </c>
      <c r="C2" s="4">
        <v>42253.392280092594</v>
      </c>
      <c r="D2">
        <v>1.44154229306444E+17</v>
      </c>
      <c r="E2" s="5">
        <v>27530807000000</v>
      </c>
      <c r="F2" s="5">
        <v>27530807010000</v>
      </c>
      <c r="G2">
        <v>97732617</v>
      </c>
      <c r="H2" s="5">
        <v>97732612609863</v>
      </c>
    </row>
    <row r="3" spans="1:8">
      <c r="A3">
        <v>4000</v>
      </c>
      <c r="B3">
        <v>4</v>
      </c>
      <c r="C3" s="4">
        <v>42253.392280092594</v>
      </c>
      <c r="D3">
        <v>1.44154229306444E+17</v>
      </c>
      <c r="E3" s="5">
        <v>27530807000000</v>
      </c>
      <c r="F3" s="5">
        <v>27530807010000</v>
      </c>
      <c r="G3">
        <v>97732617</v>
      </c>
      <c r="H3" s="5">
        <v>97732612609863</v>
      </c>
    </row>
    <row r="4" spans="1:8">
      <c r="F4" t="s">
        <v>30</v>
      </c>
      <c r="G4">
        <f>ROUNDUP(SUM(G1:G3)/3/1000, 2)</f>
        <v>85745.459999999992</v>
      </c>
    </row>
    <row r="6" spans="1:8">
      <c r="A6">
        <v>4000</v>
      </c>
      <c r="B6">
        <v>5</v>
      </c>
      <c r="C6" s="4">
        <v>42253.391770833332</v>
      </c>
      <c r="D6">
        <v>1.4415422490385501E+17</v>
      </c>
      <c r="E6" s="5">
        <v>3031245000000</v>
      </c>
      <c r="F6" s="5">
        <v>3031243811000</v>
      </c>
      <c r="G6">
        <v>9575835</v>
      </c>
      <c r="H6" s="5">
        <v>9575835227966</v>
      </c>
    </row>
    <row r="7" spans="1:8">
      <c r="A7">
        <v>4000</v>
      </c>
      <c r="B7">
        <v>5</v>
      </c>
      <c r="C7" s="4">
        <v>42253.393831018519</v>
      </c>
      <c r="D7">
        <v>1.4415424270180998E+17</v>
      </c>
      <c r="E7" s="5">
        <v>3327048000000</v>
      </c>
      <c r="F7" s="5">
        <v>3327048165000</v>
      </c>
      <c r="G7">
        <v>10613845</v>
      </c>
      <c r="H7" s="5">
        <v>10613844871521</v>
      </c>
    </row>
    <row r="8" spans="1:8">
      <c r="A8">
        <v>4000</v>
      </c>
      <c r="B8">
        <v>5</v>
      </c>
      <c r="C8" s="4">
        <v>42253.394108796296</v>
      </c>
      <c r="D8">
        <v>1.44154245107672E+17</v>
      </c>
      <c r="E8" s="5">
        <v>3734878000000</v>
      </c>
      <c r="F8" s="5">
        <v>3734877800000</v>
      </c>
      <c r="G8">
        <v>11408448</v>
      </c>
      <c r="H8" s="5">
        <v>11408448219299</v>
      </c>
    </row>
    <row r="9" spans="1:8">
      <c r="C9" s="4"/>
      <c r="E9" s="5"/>
      <c r="F9" t="s">
        <v>30</v>
      </c>
      <c r="G9">
        <f>ROUNDUP(SUM(G6:G8)/3/1000, 2)</f>
        <v>10532.710000000001</v>
      </c>
      <c r="H9" s="5"/>
    </row>
    <row r="11" spans="1:8">
      <c r="A11">
        <v>4000</v>
      </c>
      <c r="B11">
        <v>6</v>
      </c>
      <c r="C11" s="4">
        <v>42253.393969907411</v>
      </c>
      <c r="D11">
        <v>1.44154243906848E+17</v>
      </c>
      <c r="E11" s="5">
        <v>1222862000000</v>
      </c>
      <c r="F11" s="5">
        <v>1222861687000</v>
      </c>
      <c r="G11">
        <v>4132250</v>
      </c>
      <c r="H11" s="5">
        <v>4132249832153</v>
      </c>
    </row>
    <row r="12" spans="1:8">
      <c r="A12">
        <v>4000</v>
      </c>
      <c r="B12">
        <v>6</v>
      </c>
      <c r="C12" s="4">
        <v>42253.394791666666</v>
      </c>
      <c r="D12">
        <v>1.4415425100186899E+17</v>
      </c>
      <c r="E12" s="5">
        <v>1162611000000</v>
      </c>
      <c r="F12" s="5">
        <v>1162610912000</v>
      </c>
      <c r="G12">
        <v>3881434</v>
      </c>
      <c r="H12" s="5">
        <v>3881433963776</v>
      </c>
    </row>
    <row r="13" spans="1:8">
      <c r="A13">
        <v>4000</v>
      </c>
      <c r="B13">
        <v>6</v>
      </c>
      <c r="C13" s="4">
        <v>42253.394895833335</v>
      </c>
      <c r="D13">
        <v>1.4415425190743002E+17</v>
      </c>
      <c r="E13" s="5">
        <v>1418169000000</v>
      </c>
      <c r="F13" s="5">
        <v>1418169626000</v>
      </c>
      <c r="G13">
        <v>4863987</v>
      </c>
      <c r="H13" s="5">
        <v>4863986968994</v>
      </c>
    </row>
    <row r="14" spans="1:8">
      <c r="C14" s="4"/>
      <c r="E14" s="5"/>
      <c r="F14" t="s">
        <v>30</v>
      </c>
      <c r="G14">
        <f>ROUNDUP(SUM(G11:G13)/3/1000, 2)</f>
        <v>4292.5600000000004</v>
      </c>
      <c r="H14" s="5"/>
    </row>
    <row r="15" spans="1:8">
      <c r="C15" s="4"/>
      <c r="E15" s="5"/>
      <c r="F15" s="5"/>
      <c r="H15" s="5"/>
    </row>
    <row r="16" spans="1:8">
      <c r="A16">
        <v>4000</v>
      </c>
      <c r="B16">
        <v>7</v>
      </c>
      <c r="C16" s="4">
        <v>42253.395509259259</v>
      </c>
      <c r="D16">
        <v>1.4415425720221101E+17</v>
      </c>
      <c r="E16" s="5">
        <v>836732000000</v>
      </c>
      <c r="F16" s="5">
        <v>836732073000</v>
      </c>
      <c r="G16">
        <v>2778877</v>
      </c>
      <c r="H16" s="5">
        <v>2778877019882</v>
      </c>
    </row>
    <row r="17" spans="1:8">
      <c r="A17">
        <v>4000</v>
      </c>
      <c r="B17">
        <v>7</v>
      </c>
      <c r="C17" s="4">
        <v>42253.395648148151</v>
      </c>
      <c r="D17">
        <v>1.4415425840679901E+17</v>
      </c>
      <c r="E17" s="5">
        <v>735946000000</v>
      </c>
      <c r="F17" s="5">
        <v>735946739000</v>
      </c>
      <c r="G17">
        <v>2509720</v>
      </c>
      <c r="H17" s="5">
        <v>2509720087051</v>
      </c>
    </row>
    <row r="18" spans="1:8">
      <c r="A18">
        <v>4000</v>
      </c>
      <c r="B18">
        <v>7</v>
      </c>
      <c r="C18" s="4">
        <v>42253.396006944444</v>
      </c>
      <c r="D18">
        <v>1.4415426150150899E+17</v>
      </c>
      <c r="E18" s="5">
        <v>1066524000000</v>
      </c>
      <c r="F18" s="5">
        <v>1066524335000</v>
      </c>
      <c r="G18">
        <v>3662490</v>
      </c>
      <c r="H18" s="5">
        <v>3662489891052</v>
      </c>
    </row>
    <row r="19" spans="1:8">
      <c r="C19" s="4"/>
      <c r="E19" s="5"/>
      <c r="F19" t="s">
        <v>30</v>
      </c>
      <c r="G19">
        <f>ROUNDUP(SUM(G16:G18)/3/1000, 2)</f>
        <v>2983.7000000000003</v>
      </c>
      <c r="H19" s="5"/>
    </row>
    <row r="20" spans="1:8">
      <c r="C20" s="4"/>
      <c r="E20" s="5"/>
      <c r="H20" s="5"/>
    </row>
    <row r="21" spans="1:8">
      <c r="A21">
        <v>4000</v>
      </c>
      <c r="B21">
        <v>8</v>
      </c>
      <c r="C21" s="1">
        <v>42253.398946759298</v>
      </c>
      <c r="D21">
        <v>1.4415428690546998E+17</v>
      </c>
      <c r="E21" t="s">
        <v>359</v>
      </c>
      <c r="F21" t="s">
        <v>360</v>
      </c>
      <c r="G21">
        <v>2470979</v>
      </c>
      <c r="H21" t="s">
        <v>361</v>
      </c>
    </row>
    <row r="22" spans="1:8">
      <c r="A22">
        <v>4000</v>
      </c>
      <c r="B22">
        <v>8</v>
      </c>
      <c r="C22" s="1">
        <v>42253.399722222202</v>
      </c>
      <c r="D22">
        <v>1.4415429360159699E+17</v>
      </c>
      <c r="E22" t="s">
        <v>362</v>
      </c>
      <c r="F22" t="s">
        <v>363</v>
      </c>
      <c r="G22">
        <v>2688591</v>
      </c>
      <c r="H22" t="s">
        <v>364</v>
      </c>
    </row>
    <row r="23" spans="1:8">
      <c r="A23">
        <v>4000</v>
      </c>
      <c r="B23">
        <v>8</v>
      </c>
      <c r="C23" s="1">
        <v>42253.399803240703</v>
      </c>
      <c r="D23">
        <v>1.4415429430275798E+17</v>
      </c>
      <c r="E23" t="s">
        <v>365</v>
      </c>
      <c r="F23" t="s">
        <v>366</v>
      </c>
      <c r="G23">
        <v>2696606</v>
      </c>
      <c r="H23" t="s">
        <v>367</v>
      </c>
    </row>
    <row r="24" spans="1:8">
      <c r="C24" s="1"/>
      <c r="F24" t="s">
        <v>30</v>
      </c>
      <c r="G24">
        <v>2805.52</v>
      </c>
    </row>
    <row r="25" spans="1:8">
      <c r="C25" s="4"/>
      <c r="E25" s="5"/>
      <c r="F25" s="5"/>
      <c r="H25" s="5"/>
    </row>
    <row r="26" spans="1:8">
      <c r="A26">
        <v>4000</v>
      </c>
      <c r="B26">
        <v>9</v>
      </c>
      <c r="C26" s="4">
        <v>42253.399050925924</v>
      </c>
      <c r="D26">
        <v>1.4415428780169699E+17</v>
      </c>
      <c r="E26" s="5">
        <v>945445000000</v>
      </c>
      <c r="F26" s="5">
        <v>945444719000</v>
      </c>
      <c r="G26">
        <v>3253848</v>
      </c>
      <c r="H26" s="5">
        <v>3253848075867</v>
      </c>
    </row>
    <row r="27" spans="1:8">
      <c r="A27">
        <v>4000</v>
      </c>
      <c r="B27">
        <v>9</v>
      </c>
      <c r="C27" s="4">
        <v>42253.399143518516</v>
      </c>
      <c r="D27">
        <v>1.4415428860928602E+17</v>
      </c>
      <c r="E27" s="5">
        <v>844828000000</v>
      </c>
      <c r="F27" s="5">
        <v>844828874000</v>
      </c>
      <c r="G27">
        <v>2944973</v>
      </c>
      <c r="H27" s="5">
        <v>2944972991943</v>
      </c>
    </row>
    <row r="28" spans="1:8">
      <c r="A28">
        <v>4000</v>
      </c>
      <c r="B28">
        <v>9</v>
      </c>
      <c r="C28" s="4">
        <v>42253.399282407408</v>
      </c>
      <c r="D28">
        <v>1.44154289803088E+17</v>
      </c>
      <c r="E28" s="5">
        <v>882945000000</v>
      </c>
      <c r="F28" s="5">
        <v>882943801000</v>
      </c>
      <c r="G28">
        <v>3091069</v>
      </c>
      <c r="H28" s="5">
        <v>3091068983078</v>
      </c>
    </row>
    <row r="29" spans="1:8">
      <c r="C29" s="4"/>
      <c r="E29" s="5"/>
      <c r="F29" t="s">
        <v>30</v>
      </c>
      <c r="G29">
        <f>ROUNDUP(SUM(G26:G28)/3/1000, 2)</f>
        <v>3096.63</v>
      </c>
      <c r="H29" s="5"/>
    </row>
    <row r="31" spans="1:8">
      <c r="A31">
        <v>4000</v>
      </c>
      <c r="B31">
        <v>10</v>
      </c>
      <c r="C31" s="4">
        <v>42253.395185185182</v>
      </c>
      <c r="D31">
        <v>1.44154254403216E+17</v>
      </c>
      <c r="E31" s="5">
        <v>846842000000</v>
      </c>
      <c r="F31" s="5">
        <v>846841485000</v>
      </c>
      <c r="G31">
        <v>2996993</v>
      </c>
      <c r="H31" s="5">
        <v>2996993064880</v>
      </c>
    </row>
    <row r="32" spans="1:8">
      <c r="A32">
        <v>4000</v>
      </c>
      <c r="B32">
        <v>10</v>
      </c>
      <c r="C32" s="4">
        <v>42253.395289351851</v>
      </c>
      <c r="D32">
        <v>1.4415425530940899E+17</v>
      </c>
      <c r="E32" s="5">
        <v>839227000000</v>
      </c>
      <c r="F32" s="5">
        <v>839226543000</v>
      </c>
      <c r="G32">
        <v>2943806</v>
      </c>
      <c r="H32" s="5">
        <v>2943805932999</v>
      </c>
    </row>
    <row r="33" spans="1:8">
      <c r="A33">
        <v>4000</v>
      </c>
      <c r="B33">
        <v>10</v>
      </c>
      <c r="C33" s="4">
        <v>42253.397465277776</v>
      </c>
      <c r="D33">
        <v>1.44154274102228E+17</v>
      </c>
      <c r="E33" s="5">
        <v>834954000000</v>
      </c>
      <c r="F33" s="5">
        <v>834954239000</v>
      </c>
      <c r="G33">
        <v>2974213</v>
      </c>
      <c r="H33" s="5">
        <v>2974212884903</v>
      </c>
    </row>
    <row r="34" spans="1:8">
      <c r="C34" s="4"/>
      <c r="E34" s="5"/>
      <c r="F34" t="s">
        <v>30</v>
      </c>
      <c r="G34">
        <f>ROUNDUP(SUM(G31:G33)/3/1000, 2)</f>
        <v>2971.6800000000003</v>
      </c>
      <c r="H34" s="5"/>
    </row>
    <row r="35" spans="1:8">
      <c r="C35" s="4"/>
      <c r="E35" s="5"/>
      <c r="F35" s="5"/>
      <c r="H35" s="5"/>
    </row>
    <row r="36" spans="1:8">
      <c r="A36">
        <v>4000</v>
      </c>
      <c r="B36">
        <v>15</v>
      </c>
      <c r="C36" s="4">
        <v>42253.397557870368</v>
      </c>
      <c r="D36">
        <v>1.4415427490153101E+17</v>
      </c>
      <c r="E36" s="5">
        <v>859940000000</v>
      </c>
      <c r="F36" s="5">
        <v>859940448000</v>
      </c>
      <c r="G36">
        <v>3045025</v>
      </c>
      <c r="H36" s="5">
        <v>3045025110245</v>
      </c>
    </row>
    <row r="37" spans="1:8">
      <c r="A37">
        <v>4000</v>
      </c>
      <c r="B37">
        <v>15</v>
      </c>
      <c r="C37" s="4">
        <v>42253.397638888891</v>
      </c>
      <c r="D37">
        <v>1.4415427560427501E+17</v>
      </c>
      <c r="E37" s="5">
        <v>866651000000</v>
      </c>
      <c r="F37" s="5">
        <v>866651441000</v>
      </c>
      <c r="G37">
        <v>3199511</v>
      </c>
      <c r="H37" s="5">
        <v>3199511051178</v>
      </c>
    </row>
    <row r="38" spans="1:8">
      <c r="A38">
        <v>4000</v>
      </c>
      <c r="B38">
        <v>15</v>
      </c>
      <c r="C38" s="4">
        <v>42253.397638888891</v>
      </c>
      <c r="D38">
        <v>1.4415427560427501E+17</v>
      </c>
      <c r="E38" s="5">
        <v>866651000000</v>
      </c>
      <c r="F38" s="5">
        <v>866651441000</v>
      </c>
      <c r="G38">
        <v>3199511</v>
      </c>
      <c r="H38" s="5">
        <v>3199511051178</v>
      </c>
    </row>
    <row r="39" spans="1:8">
      <c r="F39" t="s">
        <v>30</v>
      </c>
      <c r="G39">
        <f>ROUNDUP(SUM(G36:G38)/3/1000, 2)</f>
        <v>3148.0200000000004</v>
      </c>
    </row>
    <row r="41" spans="1:8">
      <c r="A41">
        <v>4000</v>
      </c>
      <c r="B41">
        <v>20</v>
      </c>
      <c r="C41" s="4">
        <v>42253.397731481484</v>
      </c>
      <c r="D41">
        <v>1.4415427640311802E+17</v>
      </c>
      <c r="E41" s="5">
        <v>922893000000</v>
      </c>
      <c r="F41" s="5">
        <v>922892900000</v>
      </c>
      <c r="G41">
        <v>3207751</v>
      </c>
      <c r="H41" s="5">
        <v>3207751035690</v>
      </c>
    </row>
    <row r="42" spans="1:8">
      <c r="A42">
        <v>4000</v>
      </c>
      <c r="B42">
        <v>20</v>
      </c>
      <c r="C42" s="4">
        <v>42253.397812499999</v>
      </c>
      <c r="D42">
        <v>1.44154277104E+17</v>
      </c>
      <c r="E42" s="5">
        <v>729220000000</v>
      </c>
      <c r="F42" s="5">
        <v>729219915000</v>
      </c>
      <c r="G42">
        <v>2766396</v>
      </c>
      <c r="H42" s="5">
        <v>2766396045685</v>
      </c>
    </row>
    <row r="43" spans="1:8">
      <c r="A43">
        <v>4000</v>
      </c>
      <c r="B43">
        <v>20</v>
      </c>
      <c r="C43" s="4">
        <v>42253.397812499999</v>
      </c>
      <c r="D43">
        <v>1.44154277104E+17</v>
      </c>
      <c r="E43" s="5">
        <v>729220000000</v>
      </c>
      <c r="F43" s="5">
        <v>729219915000</v>
      </c>
      <c r="G43">
        <v>2766396</v>
      </c>
      <c r="H43" s="5">
        <v>2766396045685</v>
      </c>
    </row>
    <row r="44" spans="1:8">
      <c r="F44" t="s">
        <v>30</v>
      </c>
      <c r="G44">
        <f>ROUNDUP(SUM(G41:G43)/3/1000, 2)</f>
        <v>2913.5200000000004</v>
      </c>
    </row>
    <row r="46" spans="1:8">
      <c r="A46">
        <v>4000</v>
      </c>
      <c r="B46">
        <v>50</v>
      </c>
      <c r="C46" s="4">
        <v>42252.579270833332</v>
      </c>
      <c r="D46">
        <v>1.4414720490536899E+17</v>
      </c>
      <c r="E46" s="5">
        <v>1133416000000</v>
      </c>
      <c r="F46" s="5">
        <v>1133402372000</v>
      </c>
      <c r="G46">
        <v>4323753</v>
      </c>
      <c r="H46" s="5">
        <v>4323752880096</v>
      </c>
    </row>
    <row r="47" spans="1:8">
      <c r="A47">
        <v>4000</v>
      </c>
      <c r="B47">
        <v>50</v>
      </c>
      <c r="C47" s="4">
        <v>42252.579270833332</v>
      </c>
      <c r="D47">
        <v>1.4414720490536899E+17</v>
      </c>
      <c r="E47" s="5">
        <v>1133416000000</v>
      </c>
      <c r="F47" s="5">
        <v>1133402372000</v>
      </c>
      <c r="G47">
        <v>4323753</v>
      </c>
      <c r="H47" s="5">
        <v>4323752880096</v>
      </c>
    </row>
    <row r="48" spans="1:8">
      <c r="A48">
        <v>4000</v>
      </c>
      <c r="B48">
        <v>50</v>
      </c>
      <c r="C48" s="4">
        <v>42252.579270833332</v>
      </c>
      <c r="D48">
        <v>1.4414720490536899E+17</v>
      </c>
      <c r="E48" s="5">
        <v>1133416000000</v>
      </c>
      <c r="F48" s="5">
        <v>1133402372000</v>
      </c>
      <c r="G48">
        <v>4323753</v>
      </c>
      <c r="H48" s="5">
        <v>4323752880096</v>
      </c>
    </row>
    <row r="49" spans="1:8">
      <c r="F49" t="s">
        <v>30</v>
      </c>
      <c r="G49">
        <f>ROUNDUP(SUM(G46:G48)/3/1000, 2)</f>
        <v>4323.76</v>
      </c>
    </row>
    <row r="51" spans="1:8">
      <c r="A51">
        <v>4000</v>
      </c>
      <c r="B51">
        <v>100</v>
      </c>
      <c r="C51" s="4">
        <v>42253.397905092592</v>
      </c>
      <c r="D51">
        <v>1.4415427790250701E+17</v>
      </c>
      <c r="E51" s="5">
        <v>842838000000</v>
      </c>
      <c r="F51" s="5">
        <v>842837776000</v>
      </c>
      <c r="G51">
        <v>3235127</v>
      </c>
      <c r="H51" s="5">
        <v>3235126972198</v>
      </c>
    </row>
    <row r="52" spans="1:8">
      <c r="A52">
        <v>4000</v>
      </c>
      <c r="B52">
        <v>100</v>
      </c>
      <c r="C52" s="4">
        <v>42253.400358796294</v>
      </c>
      <c r="D52">
        <v>1.4415429910502202E+17</v>
      </c>
      <c r="E52" s="5">
        <v>886400000000</v>
      </c>
      <c r="F52" s="5">
        <v>886400128000</v>
      </c>
      <c r="G52">
        <v>3295371</v>
      </c>
      <c r="H52" s="5">
        <v>3295371055603</v>
      </c>
    </row>
    <row r="53" spans="1:8">
      <c r="A53">
        <v>4000</v>
      </c>
      <c r="B53">
        <v>100</v>
      </c>
      <c r="C53" s="4">
        <v>42253.400439814817</v>
      </c>
      <c r="D53">
        <v>1.4415429980876499E+17</v>
      </c>
      <c r="E53" s="5">
        <v>870764000000</v>
      </c>
      <c r="F53" s="5">
        <v>870763904000</v>
      </c>
      <c r="G53">
        <v>3250825</v>
      </c>
      <c r="H53" s="5">
        <v>3250824928284</v>
      </c>
    </row>
    <row r="54" spans="1:8">
      <c r="F54" t="s">
        <v>30</v>
      </c>
      <c r="G54">
        <f>ROUNDUP(SUM(G51:G53)/3/1000, 2)</f>
        <v>3260.4500000000003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Normal="100" workbookViewId="0">
      <selection activeCell="J1" sqref="J1:J10"/>
    </sheetView>
  </sheetViews>
  <sheetFormatPr defaultRowHeight="12.75"/>
  <cols>
    <col min="1" max="2" width="11.5703125"/>
    <col min="3" max="3" width="18.28515625" customWidth="1"/>
    <col min="4" max="6" width="11.5703125"/>
    <col min="7" max="7" width="17.85546875" customWidth="1"/>
    <col min="8" max="1025" width="11.5703125"/>
  </cols>
  <sheetData>
    <row r="1" spans="1:10">
      <c r="A1">
        <v>1000</v>
      </c>
      <c r="B1">
        <v>0</v>
      </c>
      <c r="C1" s="1">
        <v>42252.723252314798</v>
      </c>
      <c r="D1">
        <v>1.4414844890642998E+17</v>
      </c>
      <c r="E1" t="s">
        <v>62</v>
      </c>
      <c r="F1" t="s">
        <v>63</v>
      </c>
      <c r="G1">
        <v>30592120</v>
      </c>
      <c r="H1" t="s">
        <v>64</v>
      </c>
      <c r="J1">
        <f>SUM(G1)/1000</f>
        <v>30592.12</v>
      </c>
    </row>
    <row r="2" spans="1:10">
      <c r="A2">
        <v>1000</v>
      </c>
      <c r="B2">
        <v>0</v>
      </c>
      <c r="C2" s="1">
        <v>42252.724768518499</v>
      </c>
      <c r="D2">
        <v>1.4414846200630198E+17</v>
      </c>
      <c r="E2" t="s">
        <v>65</v>
      </c>
      <c r="F2" t="s">
        <v>66</v>
      </c>
      <c r="G2">
        <v>61448066</v>
      </c>
      <c r="H2" t="s">
        <v>67</v>
      </c>
      <c r="J2">
        <f t="shared" ref="J2:J10" si="0">SUM(G2)/1000</f>
        <v>61448.065999999999</v>
      </c>
    </row>
    <row r="3" spans="1:10">
      <c r="A3">
        <v>1000</v>
      </c>
      <c r="B3">
        <v>0</v>
      </c>
      <c r="C3" s="1">
        <v>42252.725868055597</v>
      </c>
      <c r="D3">
        <v>1.44148471503616E+17</v>
      </c>
      <c r="E3" t="s">
        <v>68</v>
      </c>
      <c r="F3" t="s">
        <v>69</v>
      </c>
      <c r="G3">
        <v>60549921</v>
      </c>
      <c r="H3" t="s">
        <v>70</v>
      </c>
      <c r="J3">
        <f t="shared" si="0"/>
        <v>60549.921000000002</v>
      </c>
    </row>
    <row r="4" spans="1:10">
      <c r="A4">
        <v>1000</v>
      </c>
      <c r="B4">
        <v>0</v>
      </c>
      <c r="C4" s="1">
        <v>42252.726956018501</v>
      </c>
      <c r="D4">
        <v>1.4414848090006899E+17</v>
      </c>
      <c r="E4" t="s">
        <v>71</v>
      </c>
      <c r="F4" t="s">
        <v>72</v>
      </c>
      <c r="G4">
        <v>61599126</v>
      </c>
      <c r="H4" t="s">
        <v>73</v>
      </c>
      <c r="J4">
        <f t="shared" si="0"/>
        <v>61599.125999999997</v>
      </c>
    </row>
    <row r="5" spans="1:10">
      <c r="A5">
        <v>1000</v>
      </c>
      <c r="B5">
        <v>0</v>
      </c>
      <c r="C5" s="1">
        <v>42252.731076388904</v>
      </c>
      <c r="D5">
        <v>1.4414851650265901E+17</v>
      </c>
      <c r="E5" t="s">
        <v>74</v>
      </c>
      <c r="F5" t="s">
        <v>75</v>
      </c>
      <c r="G5">
        <v>61432035</v>
      </c>
      <c r="H5" t="s">
        <v>76</v>
      </c>
      <c r="J5">
        <f t="shared" si="0"/>
        <v>61432.035000000003</v>
      </c>
    </row>
    <row r="6" spans="1:10">
      <c r="A6">
        <v>1000</v>
      </c>
      <c r="B6">
        <v>0</v>
      </c>
      <c r="C6" s="1">
        <v>42252.732164351903</v>
      </c>
      <c r="D6">
        <v>1.4414852590335398E+17</v>
      </c>
      <c r="E6" t="s">
        <v>77</v>
      </c>
      <c r="F6" t="s">
        <v>78</v>
      </c>
      <c r="G6">
        <v>61482450</v>
      </c>
      <c r="H6" t="s">
        <v>79</v>
      </c>
      <c r="J6">
        <f t="shared" si="0"/>
        <v>61482.45</v>
      </c>
    </row>
    <row r="7" spans="1:10">
      <c r="A7">
        <v>1000</v>
      </c>
      <c r="B7">
        <v>0</v>
      </c>
      <c r="C7" s="1">
        <v>42252.733310185198</v>
      </c>
      <c r="D7">
        <v>1.4414853580665501E+17</v>
      </c>
      <c r="E7" t="s">
        <v>80</v>
      </c>
      <c r="F7" t="s">
        <v>81</v>
      </c>
      <c r="G7">
        <v>61447323</v>
      </c>
      <c r="H7" t="s">
        <v>82</v>
      </c>
      <c r="J7">
        <f t="shared" si="0"/>
        <v>61447.322999999997</v>
      </c>
    </row>
    <row r="8" spans="1:10">
      <c r="A8">
        <v>1000</v>
      </c>
      <c r="B8">
        <v>0</v>
      </c>
      <c r="C8" s="1">
        <v>42252.734525462998</v>
      </c>
      <c r="D8">
        <v>1.4414854630618198E+17</v>
      </c>
      <c r="E8" t="s">
        <v>83</v>
      </c>
      <c r="F8" t="s">
        <v>84</v>
      </c>
      <c r="G8">
        <v>61587433</v>
      </c>
      <c r="H8" t="s">
        <v>85</v>
      </c>
      <c r="J8">
        <f t="shared" si="0"/>
        <v>61587.432999999997</v>
      </c>
    </row>
    <row r="9" spans="1:10">
      <c r="A9">
        <v>1000</v>
      </c>
      <c r="B9">
        <v>0</v>
      </c>
      <c r="C9" s="1">
        <v>42252.7354513889</v>
      </c>
      <c r="D9">
        <v>1.4414855430925901E+17</v>
      </c>
      <c r="E9" t="s">
        <v>86</v>
      </c>
      <c r="F9" t="s">
        <v>87</v>
      </c>
      <c r="G9">
        <v>61402718</v>
      </c>
      <c r="H9" t="s">
        <v>88</v>
      </c>
      <c r="J9">
        <f t="shared" si="0"/>
        <v>61402.718000000001</v>
      </c>
    </row>
    <row r="10" spans="1:10">
      <c r="A10">
        <v>1000</v>
      </c>
      <c r="B10">
        <v>0</v>
      </c>
      <c r="C10" s="1">
        <v>42252.736273148199</v>
      </c>
      <c r="D10">
        <v>1.4414856140467798E+17</v>
      </c>
      <c r="E10" t="s">
        <v>89</v>
      </c>
      <c r="F10" t="s">
        <v>90</v>
      </c>
      <c r="G10">
        <v>61413002</v>
      </c>
      <c r="H10" t="s">
        <v>91</v>
      </c>
      <c r="J10">
        <f t="shared" si="0"/>
        <v>61413.002</v>
      </c>
    </row>
    <row r="12" spans="1:10">
      <c r="F12" t="s">
        <v>30</v>
      </c>
      <c r="G12">
        <f>SUM(G1:G10)/10/1000/1000</f>
        <v>58.2954194</v>
      </c>
    </row>
    <row r="14" spans="1:10">
      <c r="F14" t="s">
        <v>31</v>
      </c>
      <c r="G14">
        <f>STDEV(G1:G10)/10/1000/1000</f>
        <v>0.97385330298708872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Normal="100" workbookViewId="0">
      <selection activeCell="J1" sqref="J1:J10"/>
    </sheetView>
  </sheetViews>
  <sheetFormatPr defaultRowHeight="12.75"/>
  <cols>
    <col min="1" max="2" width="11.5703125"/>
    <col min="3" max="3" width="17.5703125" customWidth="1"/>
    <col min="4" max="1025" width="11.5703125"/>
  </cols>
  <sheetData>
    <row r="1" spans="1:10">
      <c r="A1">
        <v>1500</v>
      </c>
      <c r="B1">
        <v>0</v>
      </c>
      <c r="C1" s="1">
        <v>42252.737662036998</v>
      </c>
      <c r="D1">
        <v>1.4414857340221798E+17</v>
      </c>
      <c r="E1" t="s">
        <v>92</v>
      </c>
      <c r="F1" t="s">
        <v>93</v>
      </c>
      <c r="G1">
        <v>102248984</v>
      </c>
      <c r="H1" t="s">
        <v>94</v>
      </c>
      <c r="J1">
        <f>SUM(G1)/1000</f>
        <v>102248.984</v>
      </c>
    </row>
    <row r="2" spans="1:10">
      <c r="A2">
        <v>1500</v>
      </c>
      <c r="B2">
        <v>0</v>
      </c>
      <c r="C2" s="1">
        <v>42252.740312499998</v>
      </c>
      <c r="D2">
        <v>1.44148596302212E+17</v>
      </c>
      <c r="E2" t="s">
        <v>95</v>
      </c>
      <c r="F2" t="s">
        <v>96</v>
      </c>
      <c r="G2">
        <v>204817838</v>
      </c>
      <c r="H2" t="s">
        <v>97</v>
      </c>
      <c r="J2">
        <f t="shared" ref="J2:J10" si="0">SUM(G2)/1000</f>
        <v>204817.83799999999</v>
      </c>
    </row>
    <row r="3" spans="1:10">
      <c r="A3">
        <v>1500</v>
      </c>
      <c r="B3">
        <v>0</v>
      </c>
      <c r="C3" s="1">
        <v>42252.7428587963</v>
      </c>
      <c r="D3">
        <v>1.44148618300088E+17</v>
      </c>
      <c r="E3" t="s">
        <v>98</v>
      </c>
      <c r="F3" t="s">
        <v>99</v>
      </c>
      <c r="G3">
        <v>204655042</v>
      </c>
      <c r="H3" t="s">
        <v>100</v>
      </c>
      <c r="J3">
        <f t="shared" si="0"/>
        <v>204655.04199999999</v>
      </c>
    </row>
    <row r="4" spans="1:10">
      <c r="A4">
        <v>1500</v>
      </c>
      <c r="B4">
        <v>0</v>
      </c>
      <c r="C4" s="1">
        <v>42252.7457407408</v>
      </c>
      <c r="D4">
        <v>1.44148643204252E+17</v>
      </c>
      <c r="E4" t="s">
        <v>101</v>
      </c>
      <c r="F4" t="s">
        <v>102</v>
      </c>
      <c r="G4">
        <v>204801189</v>
      </c>
      <c r="H4" t="s">
        <v>103</v>
      </c>
      <c r="J4">
        <f t="shared" si="0"/>
        <v>204801.18900000001</v>
      </c>
    </row>
    <row r="5" spans="1:10">
      <c r="A5">
        <v>1500</v>
      </c>
      <c r="B5">
        <v>0</v>
      </c>
      <c r="C5" s="1">
        <v>42252.750381944497</v>
      </c>
      <c r="D5">
        <v>1.44148683306384E+17</v>
      </c>
      <c r="E5" t="s">
        <v>104</v>
      </c>
      <c r="F5" t="s">
        <v>105</v>
      </c>
      <c r="G5">
        <v>204747024</v>
      </c>
      <c r="H5" t="s">
        <v>106</v>
      </c>
      <c r="J5">
        <f t="shared" si="0"/>
        <v>204747.024</v>
      </c>
    </row>
    <row r="6" spans="1:10">
      <c r="A6">
        <v>1500</v>
      </c>
      <c r="B6">
        <v>0</v>
      </c>
      <c r="C6" s="1">
        <v>42252.758229166699</v>
      </c>
      <c r="D6">
        <v>1.4414875110819101E+17</v>
      </c>
      <c r="E6" t="s">
        <v>107</v>
      </c>
      <c r="F6" t="s">
        <v>108</v>
      </c>
      <c r="G6">
        <v>204735267</v>
      </c>
      <c r="H6" t="s">
        <v>109</v>
      </c>
      <c r="J6">
        <f t="shared" si="0"/>
        <v>204735.26699999999</v>
      </c>
    </row>
    <row r="7" spans="1:10">
      <c r="A7">
        <v>1500</v>
      </c>
      <c r="B7">
        <v>0</v>
      </c>
      <c r="C7" s="1">
        <v>42252.761238425897</v>
      </c>
      <c r="D7">
        <v>1.4414877710744701E+17</v>
      </c>
      <c r="E7" t="s">
        <v>110</v>
      </c>
      <c r="F7" t="s">
        <v>111</v>
      </c>
      <c r="G7">
        <v>204966621</v>
      </c>
      <c r="H7" t="s">
        <v>112</v>
      </c>
      <c r="J7">
        <f t="shared" si="0"/>
        <v>204966.62100000001</v>
      </c>
    </row>
    <row r="8" spans="1:10">
      <c r="A8">
        <v>1500</v>
      </c>
      <c r="B8">
        <v>0</v>
      </c>
      <c r="C8" s="1">
        <v>42252.764571759297</v>
      </c>
      <c r="D8">
        <v>1.4414880590137101E+17</v>
      </c>
      <c r="E8" t="s">
        <v>113</v>
      </c>
      <c r="F8" t="s">
        <v>114</v>
      </c>
      <c r="G8">
        <v>204843678</v>
      </c>
      <c r="H8" t="s">
        <v>115</v>
      </c>
      <c r="J8">
        <f t="shared" si="0"/>
        <v>204843.67800000001</v>
      </c>
    </row>
    <row r="9" spans="1:10">
      <c r="A9">
        <v>1500</v>
      </c>
      <c r="B9">
        <v>0</v>
      </c>
      <c r="C9" s="1">
        <v>42252.767592592601</v>
      </c>
      <c r="D9">
        <v>1.44148832005292E+17</v>
      </c>
      <c r="E9" t="s">
        <v>116</v>
      </c>
      <c r="F9" t="s">
        <v>117</v>
      </c>
      <c r="G9">
        <v>204931821</v>
      </c>
      <c r="H9" t="s">
        <v>118</v>
      </c>
      <c r="J9">
        <f t="shared" si="0"/>
        <v>204931.821</v>
      </c>
    </row>
    <row r="10" spans="1:10">
      <c r="A10">
        <v>1500</v>
      </c>
      <c r="B10">
        <v>0</v>
      </c>
      <c r="C10" s="1">
        <v>42252.772893518515</v>
      </c>
      <c r="D10">
        <v>1.4414875110819101E+17</v>
      </c>
      <c r="E10" t="s">
        <v>107</v>
      </c>
      <c r="F10" t="s">
        <v>108</v>
      </c>
      <c r="G10">
        <v>204735267</v>
      </c>
      <c r="H10" t="s">
        <v>109</v>
      </c>
      <c r="J10">
        <f t="shared" ref="J10" si="1">SUM(G10)/1000</f>
        <v>204735.26699999999</v>
      </c>
    </row>
    <row r="12" spans="1:10">
      <c r="F12" t="s">
        <v>30</v>
      </c>
      <c r="G12">
        <f>SUM(G1:G10)/10/1000/1000</f>
        <v>194.54827309999999</v>
      </c>
    </row>
    <row r="14" spans="1:10">
      <c r="F14" t="s">
        <v>31</v>
      </c>
      <c r="G14">
        <f>STDEV(G1:G10)/10/1000/1000</f>
        <v>3.2430800526352641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Normal="100" workbookViewId="0">
      <selection activeCell="J1" sqref="J1:J10"/>
    </sheetView>
  </sheetViews>
  <sheetFormatPr defaultRowHeight="12.75"/>
  <cols>
    <col min="1" max="2" width="11.5703125"/>
    <col min="3" max="3" width="13.42578125" bestFit="1" customWidth="1"/>
    <col min="4" max="6" width="11.5703125"/>
    <col min="7" max="7" width="13.7109375"/>
    <col min="8" max="1025" width="11.5703125"/>
  </cols>
  <sheetData>
    <row r="1" spans="1:10">
      <c r="A1">
        <v>2000</v>
      </c>
      <c r="B1">
        <v>0</v>
      </c>
      <c r="C1" s="1">
        <v>42252.656018518501</v>
      </c>
      <c r="D1">
        <v>1.4414786800664899E+17</v>
      </c>
      <c r="E1" t="s">
        <v>119</v>
      </c>
      <c r="F1" t="s">
        <v>120</v>
      </c>
      <c r="G1">
        <v>484082565</v>
      </c>
      <c r="H1" t="s">
        <v>121</v>
      </c>
      <c r="J1">
        <f>SUM(G1)/1000</f>
        <v>484082.565</v>
      </c>
    </row>
    <row r="2" spans="1:10">
      <c r="A2">
        <v>2000</v>
      </c>
      <c r="B2">
        <v>0</v>
      </c>
      <c r="C2" s="1">
        <v>42252.661898148202</v>
      </c>
      <c r="D2">
        <v>1.4414791880452301E+17</v>
      </c>
      <c r="E2" t="s">
        <v>122</v>
      </c>
      <c r="F2" t="s">
        <v>123</v>
      </c>
      <c r="G2">
        <v>478247389</v>
      </c>
      <c r="H2" t="s">
        <v>124</v>
      </c>
      <c r="J2">
        <f t="shared" ref="J2:J10" si="0">SUM(G2)/1000</f>
        <v>478247.38900000002</v>
      </c>
    </row>
    <row r="3" spans="1:10">
      <c r="A3">
        <v>2000</v>
      </c>
      <c r="B3">
        <v>0</v>
      </c>
      <c r="C3" s="1">
        <v>42252.667696759301</v>
      </c>
      <c r="D3">
        <v>1.4414796890439699E+17</v>
      </c>
      <c r="E3" t="s">
        <v>125</v>
      </c>
      <c r="F3" t="s">
        <v>126</v>
      </c>
      <c r="G3">
        <v>480237392</v>
      </c>
      <c r="H3" t="s">
        <v>127</v>
      </c>
      <c r="J3">
        <f t="shared" si="0"/>
        <v>480237.39199999999</v>
      </c>
    </row>
    <row r="4" spans="1:10">
      <c r="A4">
        <v>2000</v>
      </c>
      <c r="B4">
        <v>0</v>
      </c>
      <c r="C4" s="1">
        <v>42252.674085648097</v>
      </c>
      <c r="D4">
        <v>1.4414802410734301E+17</v>
      </c>
      <c r="E4" t="s">
        <v>128</v>
      </c>
      <c r="F4" t="s">
        <v>129</v>
      </c>
      <c r="G4">
        <v>479556307</v>
      </c>
      <c r="H4" t="s">
        <v>130</v>
      </c>
      <c r="J4">
        <f t="shared" si="0"/>
        <v>479556.30699999997</v>
      </c>
    </row>
    <row r="5" spans="1:10">
      <c r="A5">
        <v>2000</v>
      </c>
      <c r="B5">
        <v>0</v>
      </c>
      <c r="C5" s="1">
        <v>42252.6797800926</v>
      </c>
      <c r="D5">
        <v>1.44148073308072E+17</v>
      </c>
      <c r="E5" t="s">
        <v>131</v>
      </c>
      <c r="F5" t="s">
        <v>132</v>
      </c>
      <c r="G5">
        <v>479689229</v>
      </c>
      <c r="H5" t="s">
        <v>133</v>
      </c>
      <c r="J5">
        <f t="shared" si="0"/>
        <v>479689.22899999999</v>
      </c>
    </row>
    <row r="6" spans="1:10">
      <c r="A6">
        <v>2000</v>
      </c>
      <c r="B6">
        <v>0</v>
      </c>
      <c r="C6" s="1">
        <v>42252.6886226852</v>
      </c>
      <c r="D6">
        <v>1.4414814970556499E+17</v>
      </c>
      <c r="E6" t="s">
        <v>134</v>
      </c>
      <c r="F6" t="s">
        <v>135</v>
      </c>
      <c r="G6">
        <v>479342916</v>
      </c>
      <c r="H6" t="s">
        <v>136</v>
      </c>
      <c r="J6">
        <f t="shared" si="0"/>
        <v>479342.91600000003</v>
      </c>
    </row>
    <row r="7" spans="1:10">
      <c r="A7">
        <v>2000</v>
      </c>
      <c r="B7">
        <v>0</v>
      </c>
      <c r="C7" s="1">
        <v>42252.7050115741</v>
      </c>
      <c r="D7">
        <v>1.4414829130227901E+17</v>
      </c>
      <c r="E7" t="s">
        <v>137</v>
      </c>
      <c r="F7" t="s">
        <v>138</v>
      </c>
      <c r="G7">
        <v>479548405</v>
      </c>
      <c r="H7" t="s">
        <v>139</v>
      </c>
      <c r="J7">
        <f t="shared" si="0"/>
        <v>479548.40500000003</v>
      </c>
    </row>
    <row r="8" spans="1:10">
      <c r="A8">
        <v>2000</v>
      </c>
      <c r="B8">
        <v>0</v>
      </c>
      <c r="C8" s="1">
        <v>42252.711238425902</v>
      </c>
      <c r="D8">
        <v>1.4414834510807101E+17</v>
      </c>
      <c r="E8" t="s">
        <v>140</v>
      </c>
      <c r="F8" t="s">
        <v>141</v>
      </c>
      <c r="G8">
        <v>479640614</v>
      </c>
      <c r="H8" t="s">
        <v>142</v>
      </c>
      <c r="J8">
        <f t="shared" si="0"/>
        <v>479640.614</v>
      </c>
    </row>
    <row r="9" spans="1:10">
      <c r="A9">
        <v>2000</v>
      </c>
      <c r="B9">
        <v>0</v>
      </c>
      <c r="C9" s="1">
        <v>42252.7168634259</v>
      </c>
      <c r="D9">
        <v>1.4414839370541101E+17</v>
      </c>
      <c r="E9" t="s">
        <v>143</v>
      </c>
      <c r="F9" t="s">
        <v>144</v>
      </c>
      <c r="G9">
        <v>479334809</v>
      </c>
      <c r="H9" t="s">
        <v>145</v>
      </c>
      <c r="J9">
        <f t="shared" si="0"/>
        <v>479334.80900000001</v>
      </c>
    </row>
    <row r="10" spans="1:10">
      <c r="A10">
        <v>2000</v>
      </c>
      <c r="B10">
        <v>0</v>
      </c>
      <c r="C10" s="1">
        <v>42252.722581018497</v>
      </c>
      <c r="D10">
        <v>1.4414844310874701E+17</v>
      </c>
      <c r="E10" t="s">
        <v>146</v>
      </c>
      <c r="F10" t="s">
        <v>147</v>
      </c>
      <c r="G10">
        <v>479950013</v>
      </c>
      <c r="H10" t="s">
        <v>148</v>
      </c>
      <c r="J10">
        <f t="shared" si="0"/>
        <v>479950.01299999998</v>
      </c>
    </row>
    <row r="12" spans="1:10">
      <c r="F12" t="s">
        <v>30</v>
      </c>
      <c r="G12">
        <f>SUM(G1:G10)/10/1000/1000</f>
        <v>479.96296389999998</v>
      </c>
    </row>
    <row r="14" spans="1:10">
      <c r="F14" t="s">
        <v>31</v>
      </c>
      <c r="G14">
        <f>STDEV(G1:G10)/10/1000/1000</f>
        <v>0.15378518970229907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Normal="100" workbookViewId="0">
      <selection activeCell="J1" sqref="J1:J10"/>
    </sheetView>
  </sheetViews>
  <sheetFormatPr defaultRowHeight="12.75"/>
  <cols>
    <col min="1" max="2" width="11.5703125"/>
    <col min="3" max="3" width="15.5703125" customWidth="1"/>
    <col min="4" max="6" width="11.5703125"/>
    <col min="7" max="7" width="12.42578125"/>
    <col min="8" max="8" width="16.28515625"/>
    <col min="9" max="1025" width="11.5703125"/>
  </cols>
  <sheetData>
    <row r="1" spans="1:10">
      <c r="A1">
        <v>3000</v>
      </c>
      <c r="B1">
        <v>0</v>
      </c>
      <c r="C1" s="1">
        <v>42252.793958333299</v>
      </c>
      <c r="D1">
        <v>1.441490598019E+17</v>
      </c>
      <c r="E1" t="s">
        <v>149</v>
      </c>
      <c r="F1" t="s">
        <v>150</v>
      </c>
      <c r="G1">
        <v>1613572110</v>
      </c>
      <c r="H1" t="s">
        <v>151</v>
      </c>
      <c r="J1">
        <f>SUM(G1)/1000</f>
        <v>1613572.11</v>
      </c>
    </row>
    <row r="2" spans="1:10">
      <c r="A2">
        <v>3000</v>
      </c>
      <c r="B2">
        <v>0</v>
      </c>
      <c r="C2" s="1">
        <v>42252.819421296299</v>
      </c>
      <c r="D2">
        <v>1.4414927980459299E+17</v>
      </c>
      <c r="E2" t="s">
        <v>152</v>
      </c>
      <c r="F2" t="s">
        <v>153</v>
      </c>
      <c r="G2">
        <v>1617364883</v>
      </c>
      <c r="H2" t="s">
        <v>154</v>
      </c>
      <c r="J2">
        <f t="shared" ref="J2:J10" si="0">SUM(G2)/1000</f>
        <v>1617364.8829999999</v>
      </c>
    </row>
    <row r="3" spans="1:10">
      <c r="A3">
        <v>3000</v>
      </c>
      <c r="B3">
        <v>0</v>
      </c>
      <c r="C3" s="1">
        <v>42252.840185185203</v>
      </c>
      <c r="D3">
        <v>1.4414945920818998E+17</v>
      </c>
      <c r="E3" t="s">
        <v>155</v>
      </c>
      <c r="F3" t="s">
        <v>156</v>
      </c>
      <c r="G3">
        <v>1615317931</v>
      </c>
      <c r="H3" t="s">
        <v>157</v>
      </c>
      <c r="J3">
        <f t="shared" si="0"/>
        <v>1615317.9310000001</v>
      </c>
    </row>
    <row r="4" spans="1:10">
      <c r="A4">
        <v>3000</v>
      </c>
      <c r="B4">
        <v>0</v>
      </c>
      <c r="C4" s="1">
        <v>42252.877291666664</v>
      </c>
      <c r="D4">
        <v>1.441490598019E+17</v>
      </c>
      <c r="E4" t="s">
        <v>149</v>
      </c>
      <c r="F4" t="s">
        <v>150</v>
      </c>
      <c r="G4">
        <v>1613572110</v>
      </c>
      <c r="H4" t="s">
        <v>151</v>
      </c>
      <c r="J4">
        <f t="shared" si="0"/>
        <v>1613572.11</v>
      </c>
    </row>
    <row r="5" spans="1:10">
      <c r="A5">
        <v>3000</v>
      </c>
      <c r="B5">
        <v>0</v>
      </c>
      <c r="C5" s="1">
        <v>42252.897199074076</v>
      </c>
      <c r="D5">
        <v>1.4414927980459299E+17</v>
      </c>
      <c r="E5" t="s">
        <v>152</v>
      </c>
      <c r="F5" t="s">
        <v>153</v>
      </c>
      <c r="G5">
        <v>1617364883</v>
      </c>
      <c r="H5" t="s">
        <v>154</v>
      </c>
      <c r="J5">
        <f t="shared" si="0"/>
        <v>1617364.8829999999</v>
      </c>
    </row>
    <row r="6" spans="1:10">
      <c r="A6">
        <v>3000</v>
      </c>
      <c r="B6">
        <v>0</v>
      </c>
      <c r="C6" s="1">
        <v>42252.917268518519</v>
      </c>
      <c r="D6">
        <v>1.4414945920818998E+17</v>
      </c>
      <c r="E6" t="s">
        <v>155</v>
      </c>
      <c r="F6" t="s">
        <v>156</v>
      </c>
      <c r="G6">
        <v>1615317931</v>
      </c>
      <c r="H6" t="s">
        <v>157</v>
      </c>
      <c r="J6">
        <f t="shared" si="0"/>
        <v>1615317.9310000001</v>
      </c>
    </row>
    <row r="7" spans="1:10">
      <c r="A7">
        <v>3000</v>
      </c>
      <c r="B7">
        <v>0</v>
      </c>
      <c r="C7" s="1">
        <v>42252.941874999997</v>
      </c>
      <c r="D7">
        <v>1.441490598019E+17</v>
      </c>
      <c r="E7" t="s">
        <v>149</v>
      </c>
      <c r="F7" t="s">
        <v>150</v>
      </c>
      <c r="G7">
        <v>1613572110</v>
      </c>
      <c r="H7" t="s">
        <v>151</v>
      </c>
      <c r="J7">
        <f t="shared" si="0"/>
        <v>1613572.11</v>
      </c>
    </row>
    <row r="8" spans="1:10">
      <c r="A8">
        <v>3000</v>
      </c>
      <c r="B8">
        <v>0</v>
      </c>
      <c r="C8" s="1">
        <v>42252.966643518521</v>
      </c>
      <c r="D8">
        <v>1.4414927980459299E+17</v>
      </c>
      <c r="E8" t="s">
        <v>152</v>
      </c>
      <c r="F8" t="s">
        <v>153</v>
      </c>
      <c r="G8">
        <v>1617364883</v>
      </c>
      <c r="H8" t="s">
        <v>154</v>
      </c>
      <c r="J8">
        <f t="shared" si="0"/>
        <v>1617364.8829999999</v>
      </c>
    </row>
    <row r="9" spans="1:10">
      <c r="A9">
        <v>3000</v>
      </c>
      <c r="B9">
        <v>0</v>
      </c>
      <c r="C9" s="1">
        <v>42252.993657407409</v>
      </c>
      <c r="D9">
        <v>1.4414945920818998E+17</v>
      </c>
      <c r="E9" t="s">
        <v>155</v>
      </c>
      <c r="F9" t="s">
        <v>156</v>
      </c>
      <c r="G9">
        <v>1615317931</v>
      </c>
      <c r="H9" t="s">
        <v>157</v>
      </c>
      <c r="J9">
        <f t="shared" si="0"/>
        <v>1615317.9310000001</v>
      </c>
    </row>
    <row r="10" spans="1:10">
      <c r="A10">
        <v>3000</v>
      </c>
      <c r="B10">
        <v>0</v>
      </c>
      <c r="C10" s="1">
        <v>42253.023125</v>
      </c>
      <c r="D10">
        <v>1.441490598019E+17</v>
      </c>
      <c r="E10" t="s">
        <v>149</v>
      </c>
      <c r="F10" t="s">
        <v>150</v>
      </c>
      <c r="G10">
        <v>1613572110</v>
      </c>
      <c r="H10" t="s">
        <v>151</v>
      </c>
      <c r="J10">
        <f t="shared" si="0"/>
        <v>1613572.11</v>
      </c>
    </row>
    <row r="12" spans="1:10">
      <c r="F12" t="s">
        <v>30</v>
      </c>
      <c r="G12">
        <f>SUM(G1:G10)/10/1000/1000</f>
        <v>1615.2336882</v>
      </c>
    </row>
    <row r="14" spans="1:10">
      <c r="F14" t="s">
        <v>31</v>
      </c>
      <c r="G14">
        <f>STDEV(G1:G10)/10/1000/1000</f>
        <v>0.16563223261711671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75"/>
  <cols>
    <col min="1" max="1025" width="11.57031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Normal="100" workbookViewId="0">
      <selection activeCell="G1" sqref="G1:G10"/>
    </sheetView>
  </sheetViews>
  <sheetFormatPr defaultRowHeight="12.75"/>
  <cols>
    <col min="1" max="2" width="11.5703125"/>
    <col min="3" max="3" width="13.42578125" bestFit="1" customWidth="1"/>
    <col min="4" max="1025" width="11.5703125"/>
  </cols>
  <sheetData>
    <row r="1" spans="1:8">
      <c r="A1">
        <v>250</v>
      </c>
      <c r="B1">
        <v>4</v>
      </c>
      <c r="C1" s="1">
        <v>42252.617384259298</v>
      </c>
      <c r="D1">
        <v>1.4414753420718E+17</v>
      </c>
      <c r="E1" t="s">
        <v>158</v>
      </c>
      <c r="F1" t="s">
        <v>159</v>
      </c>
      <c r="G1">
        <v>29263</v>
      </c>
      <c r="H1" t="s">
        <v>160</v>
      </c>
    </row>
    <row r="2" spans="1:8">
      <c r="A2">
        <v>250</v>
      </c>
      <c r="B2">
        <v>4</v>
      </c>
      <c r="C2" s="1">
        <v>42252.617662037002</v>
      </c>
      <c r="D2">
        <v>1.4414753660341299E+17</v>
      </c>
      <c r="E2" t="s">
        <v>161</v>
      </c>
      <c r="F2" t="s">
        <v>162</v>
      </c>
      <c r="G2">
        <v>42333</v>
      </c>
      <c r="H2" t="s">
        <v>163</v>
      </c>
    </row>
    <row r="3" spans="1:8">
      <c r="A3">
        <v>250</v>
      </c>
      <c r="B3">
        <v>4</v>
      </c>
      <c r="C3" s="1">
        <v>42252.6177314815</v>
      </c>
      <c r="D3">
        <v>1.4414753720201901E+17</v>
      </c>
      <c r="E3" t="s">
        <v>164</v>
      </c>
      <c r="F3" t="s">
        <v>165</v>
      </c>
      <c r="G3">
        <v>25888</v>
      </c>
      <c r="H3" t="s">
        <v>166</v>
      </c>
    </row>
    <row r="4" spans="1:8">
      <c r="A4">
        <v>250</v>
      </c>
      <c r="B4">
        <v>4</v>
      </c>
      <c r="C4" s="1">
        <v>42252.617800925902</v>
      </c>
      <c r="D4">
        <v>1.44147537808016E+17</v>
      </c>
      <c r="E4" t="s">
        <v>167</v>
      </c>
      <c r="F4" t="s">
        <v>168</v>
      </c>
      <c r="G4">
        <v>23302</v>
      </c>
      <c r="H4" t="s">
        <v>169</v>
      </c>
    </row>
    <row r="5" spans="1:8">
      <c r="A5">
        <v>250</v>
      </c>
      <c r="B5">
        <v>4</v>
      </c>
      <c r="C5" s="1">
        <v>42252.617928240703</v>
      </c>
      <c r="D5">
        <v>1.4414753890037501E+17</v>
      </c>
      <c r="E5" t="s">
        <v>170</v>
      </c>
      <c r="F5" t="s">
        <v>171</v>
      </c>
      <c r="G5">
        <v>19636</v>
      </c>
      <c r="H5" t="s">
        <v>172</v>
      </c>
    </row>
    <row r="6" spans="1:8">
      <c r="A6">
        <v>250</v>
      </c>
      <c r="B6">
        <v>4</v>
      </c>
      <c r="C6" s="1">
        <v>42252.617986111101</v>
      </c>
      <c r="D6">
        <v>1.4414753940998899E+17</v>
      </c>
      <c r="E6" t="s">
        <v>173</v>
      </c>
      <c r="F6" t="s">
        <v>174</v>
      </c>
      <c r="G6">
        <v>37959</v>
      </c>
      <c r="H6" t="s">
        <v>175</v>
      </c>
    </row>
    <row r="7" spans="1:8">
      <c r="A7">
        <v>250</v>
      </c>
      <c r="B7">
        <v>4</v>
      </c>
      <c r="C7" s="1">
        <v>42252.619629629597</v>
      </c>
      <c r="D7">
        <v>1.4414755360819901E+17</v>
      </c>
      <c r="E7" t="s">
        <v>176</v>
      </c>
      <c r="F7" t="s">
        <v>177</v>
      </c>
      <c r="G7">
        <v>31745</v>
      </c>
      <c r="H7" t="s">
        <v>178</v>
      </c>
    </row>
    <row r="8" spans="1:8">
      <c r="A8">
        <v>250</v>
      </c>
      <c r="B8">
        <v>4</v>
      </c>
      <c r="C8" s="1">
        <v>42252.619722222204</v>
      </c>
      <c r="D8">
        <v>1.4414755440849901E+17</v>
      </c>
      <c r="E8" t="s">
        <v>179</v>
      </c>
      <c r="F8" t="s">
        <v>180</v>
      </c>
      <c r="G8">
        <v>23770</v>
      </c>
      <c r="H8" t="s">
        <v>181</v>
      </c>
    </row>
    <row r="9" spans="1:8">
      <c r="A9">
        <v>250</v>
      </c>
      <c r="B9">
        <v>4</v>
      </c>
      <c r="C9" s="1">
        <v>42252.620231481502</v>
      </c>
      <c r="D9">
        <v>1.4414755880016899E+17</v>
      </c>
      <c r="E9" t="s">
        <v>182</v>
      </c>
      <c r="F9" t="s">
        <v>183</v>
      </c>
      <c r="G9">
        <v>28850</v>
      </c>
      <c r="H9" t="s">
        <v>184</v>
      </c>
    </row>
    <row r="10" spans="1:8">
      <c r="A10">
        <v>250</v>
      </c>
      <c r="B10">
        <v>4</v>
      </c>
      <c r="C10" s="1">
        <v>42252.620300925897</v>
      </c>
      <c r="D10">
        <v>1.4414755940151299E+17</v>
      </c>
      <c r="E10" t="s">
        <v>185</v>
      </c>
      <c r="F10" t="s">
        <v>186</v>
      </c>
      <c r="G10">
        <v>30316</v>
      </c>
      <c r="H10" t="s">
        <v>187</v>
      </c>
    </row>
    <row r="12" spans="1:8">
      <c r="F12" t="s">
        <v>30</v>
      </c>
      <c r="G12">
        <f>SUM(G1:G10)/10/1000/1000</f>
        <v>2.9306200000000001E-2</v>
      </c>
    </row>
    <row r="14" spans="1:8">
      <c r="F14" t="s">
        <v>31</v>
      </c>
      <c r="G14">
        <f>STDEV(G1:G10)/10/1000/1000</f>
        <v>6.8608606489597556E-4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Normal="100" workbookViewId="0">
      <selection activeCell="G1" sqref="G1:G10"/>
    </sheetView>
  </sheetViews>
  <sheetFormatPr defaultRowHeight="12.75"/>
  <cols>
    <col min="1" max="2" width="11.5703125"/>
    <col min="3" max="3" width="13.42578125" bestFit="1" customWidth="1"/>
    <col min="4" max="1025" width="11.5703125"/>
  </cols>
  <sheetData>
    <row r="1" spans="1:8">
      <c r="A1">
        <v>500</v>
      </c>
      <c r="B1">
        <v>4</v>
      </c>
      <c r="C1" s="1">
        <v>42253.369421296302</v>
      </c>
      <c r="D1">
        <v>1.4415403180966998E+17</v>
      </c>
      <c r="E1" t="s">
        <v>188</v>
      </c>
      <c r="F1" t="s">
        <v>189</v>
      </c>
      <c r="G1">
        <v>57358</v>
      </c>
      <c r="H1" t="s">
        <v>190</v>
      </c>
    </row>
    <row r="2" spans="1:8">
      <c r="A2">
        <v>500</v>
      </c>
      <c r="B2">
        <v>4</v>
      </c>
      <c r="C2" s="1">
        <v>42253.369988425897</v>
      </c>
      <c r="D2">
        <v>1.4415403670470099E+17</v>
      </c>
      <c r="E2" t="s">
        <v>191</v>
      </c>
      <c r="F2" t="s">
        <v>192</v>
      </c>
      <c r="G2">
        <v>66304</v>
      </c>
      <c r="H2" t="s">
        <v>193</v>
      </c>
    </row>
    <row r="3" spans="1:8">
      <c r="A3">
        <v>500</v>
      </c>
      <c r="B3">
        <v>4</v>
      </c>
      <c r="C3" s="1">
        <v>42253.370069444398</v>
      </c>
      <c r="D3">
        <v>1.44154037406884E+17</v>
      </c>
      <c r="E3" t="s">
        <v>194</v>
      </c>
      <c r="F3" t="s">
        <v>195</v>
      </c>
      <c r="G3">
        <v>58203</v>
      </c>
      <c r="H3" t="s">
        <v>196</v>
      </c>
    </row>
    <row r="4" spans="1:8">
      <c r="A4">
        <v>500</v>
      </c>
      <c r="B4">
        <v>4</v>
      </c>
      <c r="C4" s="1">
        <v>42253.371122685203</v>
      </c>
      <c r="D4">
        <v>1.4415404650632301E+17</v>
      </c>
      <c r="E4" t="s">
        <v>197</v>
      </c>
      <c r="F4" t="s">
        <v>198</v>
      </c>
      <c r="G4">
        <v>54954</v>
      </c>
      <c r="H4" t="s">
        <v>199</v>
      </c>
    </row>
    <row r="5" spans="1:8">
      <c r="A5">
        <v>500</v>
      </c>
      <c r="B5">
        <v>4</v>
      </c>
      <c r="C5" s="1">
        <v>42253.371261574102</v>
      </c>
      <c r="D5">
        <v>1.4415404770019798E+17</v>
      </c>
      <c r="E5" t="s">
        <v>200</v>
      </c>
      <c r="F5" t="s">
        <v>201</v>
      </c>
      <c r="G5">
        <v>62135</v>
      </c>
      <c r="H5" t="s">
        <v>202</v>
      </c>
    </row>
    <row r="6" spans="1:8">
      <c r="A6">
        <v>500</v>
      </c>
      <c r="B6">
        <v>4</v>
      </c>
      <c r="C6" s="1">
        <v>42253.371400463002</v>
      </c>
      <c r="D6">
        <v>1.4415404890068099E+17</v>
      </c>
      <c r="E6" t="s">
        <v>203</v>
      </c>
      <c r="F6" t="s">
        <v>204</v>
      </c>
      <c r="G6">
        <v>58800</v>
      </c>
      <c r="H6" t="s">
        <v>205</v>
      </c>
    </row>
    <row r="7" spans="1:8">
      <c r="A7">
        <v>500</v>
      </c>
      <c r="B7">
        <v>4</v>
      </c>
      <c r="C7" s="1">
        <v>42253.371469907397</v>
      </c>
      <c r="D7">
        <v>1.44154049502972E+17</v>
      </c>
      <c r="E7" t="s">
        <v>206</v>
      </c>
      <c r="F7" t="s">
        <v>207</v>
      </c>
      <c r="G7">
        <v>56323</v>
      </c>
      <c r="H7" t="s">
        <v>208</v>
      </c>
    </row>
    <row r="8" spans="1:8">
      <c r="A8">
        <v>500</v>
      </c>
      <c r="B8">
        <v>4</v>
      </c>
      <c r="C8" s="1">
        <v>42253.371574074103</v>
      </c>
      <c r="D8">
        <v>1.4415405040945901E+17</v>
      </c>
      <c r="E8" t="s">
        <v>209</v>
      </c>
      <c r="F8" t="s">
        <v>210</v>
      </c>
      <c r="G8">
        <v>67591</v>
      </c>
      <c r="H8" t="s">
        <v>211</v>
      </c>
    </row>
    <row r="9" spans="1:8">
      <c r="A9">
        <v>500</v>
      </c>
      <c r="B9">
        <v>4</v>
      </c>
      <c r="C9" s="1">
        <v>42253.371678240699</v>
      </c>
      <c r="D9">
        <v>1.4415405130839901E+17</v>
      </c>
      <c r="E9" t="s">
        <v>212</v>
      </c>
      <c r="F9" t="s">
        <v>213</v>
      </c>
      <c r="G9">
        <v>63455</v>
      </c>
      <c r="H9" t="s">
        <v>214</v>
      </c>
    </row>
    <row r="10" spans="1:8">
      <c r="A10">
        <v>500</v>
      </c>
      <c r="B10">
        <v>4</v>
      </c>
      <c r="C10" s="1">
        <v>42253.371874999997</v>
      </c>
      <c r="D10">
        <v>1.4415405300401501E+17</v>
      </c>
      <c r="E10" t="s">
        <v>215</v>
      </c>
      <c r="F10" t="s">
        <v>216</v>
      </c>
      <c r="G10">
        <v>66640</v>
      </c>
      <c r="H10" t="s">
        <v>217</v>
      </c>
    </row>
    <row r="12" spans="1:8">
      <c r="F12" t="s">
        <v>30</v>
      </c>
      <c r="G12">
        <f>SUM(G1:G10)/10/1000/1000</f>
        <v>6.1176300000000003E-2</v>
      </c>
    </row>
    <row r="14" spans="1:8">
      <c r="F14" t="s">
        <v>31</v>
      </c>
      <c r="G14">
        <f>STDEV(G1:G10)/10/1000/1000</f>
        <v>4.6516848572437832E-4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2431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S250</vt:lpstr>
      <vt:lpstr>S500</vt:lpstr>
      <vt:lpstr>S1000</vt:lpstr>
      <vt:lpstr>S1500</vt:lpstr>
      <vt:lpstr>S2000</vt:lpstr>
      <vt:lpstr>S3000</vt:lpstr>
      <vt:lpstr>S4000</vt:lpstr>
      <vt:lpstr>P250</vt:lpstr>
      <vt:lpstr>P500</vt:lpstr>
      <vt:lpstr>P1000</vt:lpstr>
      <vt:lpstr>P1500</vt:lpstr>
      <vt:lpstr>P2000</vt:lpstr>
      <vt:lpstr>P3000</vt:lpstr>
      <vt:lpstr>P4000</vt:lpstr>
      <vt:lpstr>Graficos</vt:lpstr>
      <vt:lpstr>P250MP</vt:lpstr>
      <vt:lpstr>P500MP</vt:lpstr>
      <vt:lpstr>P1000MP</vt:lpstr>
      <vt:lpstr>P1500MP</vt:lpstr>
      <vt:lpstr>P2000MP</vt:lpstr>
      <vt:lpstr>P3000MP</vt:lpstr>
      <vt:lpstr>P4000MP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Naylor</cp:lastModifiedBy>
  <cp:revision>6</cp:revision>
  <dcterms:created xsi:type="dcterms:W3CDTF">2015-09-05T19:04:18Z</dcterms:created>
  <dcterms:modified xsi:type="dcterms:W3CDTF">2015-09-06T18:06:27Z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