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 activeTab="2"/>
  </bookViews>
  <sheets>
    <sheet name="Лист1" sheetId="1" r:id="rId1"/>
    <sheet name="Лист2" sheetId="2" r:id="rId2"/>
    <sheet name="Лист3" sheetId="3" r:id="rId3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Лист2!$J$6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2" l="1"/>
  <c r="D38" i="2"/>
  <c r="D39" i="2"/>
  <c r="D40" i="2"/>
  <c r="D41" i="2" s="1"/>
  <c r="D42" i="2" s="1"/>
  <c r="D43" i="2" s="1"/>
  <c r="D36" i="2"/>
  <c r="D35" i="2"/>
  <c r="B43" i="2"/>
  <c r="B35" i="2"/>
  <c r="D31" i="3" l="1"/>
  <c r="D32" i="3"/>
  <c r="D33" i="3"/>
  <c r="D34" i="3"/>
  <c r="D35" i="3" s="1"/>
  <c r="D36" i="3" s="1"/>
  <c r="D37" i="3" s="1"/>
  <c r="D38" i="3" s="1"/>
  <c r="D39" i="3" s="1"/>
  <c r="D40" i="3" s="1"/>
  <c r="D30" i="3"/>
  <c r="D29" i="3"/>
  <c r="D28" i="3"/>
  <c r="D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27" i="3"/>
  <c r="L9" i="3"/>
  <c r="L8" i="3"/>
  <c r="L6" i="3"/>
  <c r="L5" i="3"/>
  <c r="L4" i="3"/>
  <c r="H1" i="3"/>
  <c r="E1" i="3"/>
  <c r="C35" i="2" l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C43" i="2"/>
  <c r="L17" i="2"/>
  <c r="L16" i="2"/>
  <c r="L12" i="2"/>
  <c r="L13" i="2"/>
  <c r="E2" i="2"/>
  <c r="E1" i="2"/>
  <c r="L14" i="2"/>
  <c r="C32" i="1"/>
  <c r="C33" i="1" s="1"/>
  <c r="D32" i="1"/>
  <c r="D33" i="1" s="1"/>
  <c r="E32" i="1"/>
  <c r="E33" i="1" s="1"/>
  <c r="F32" i="1"/>
  <c r="F33" i="1" s="1"/>
  <c r="B32" i="1"/>
  <c r="B33" i="1" s="1"/>
  <c r="L12" i="1"/>
  <c r="L11" i="1"/>
  <c r="L10" i="1"/>
  <c r="B34" i="1" l="1"/>
  <c r="C34" i="1" s="1"/>
  <c r="D34" i="1" s="1"/>
  <c r="E34" i="1" s="1"/>
  <c r="F34" i="1" s="1"/>
  <c r="G33" i="1"/>
  <c r="I1" i="1" l="1"/>
  <c r="I2" i="1" s="1"/>
</calcChain>
</file>

<file path=xl/sharedStrings.xml><?xml version="1.0" encoding="utf-8"?>
<sst xmlns="http://schemas.openxmlformats.org/spreadsheetml/2006/main" count="36" uniqueCount="18">
  <si>
    <t>xi</t>
  </si>
  <si>
    <t>pi</t>
  </si>
  <si>
    <t>mx=</t>
  </si>
  <si>
    <t>Dx=</t>
  </si>
  <si>
    <t>m*x=</t>
  </si>
  <si>
    <t>D*x=</t>
  </si>
  <si>
    <t>мода=</t>
  </si>
  <si>
    <t>n*i</t>
  </si>
  <si>
    <t>P*i</t>
  </si>
  <si>
    <t>ФР</t>
  </si>
  <si>
    <t>p=</t>
  </si>
  <si>
    <t>n=</t>
  </si>
  <si>
    <t>Xi</t>
  </si>
  <si>
    <t>Ni</t>
  </si>
  <si>
    <t>Мин=</t>
  </si>
  <si>
    <t>макс=</t>
  </si>
  <si>
    <t>lambd=</t>
  </si>
  <si>
    <t>мин=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</si>
</sst>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806933508311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Лист1!$A$34</c:f>
              <c:strCache>
                <c:ptCount val="1"/>
                <c:pt idx="0">
                  <c:v>ФР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Лист1!$B$31:$F$31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Лист1!$B$34:$F$34</c:f>
              <c:numCache>
                <c:formatCode>General</c:formatCode>
                <c:ptCount val="5"/>
                <c:pt idx="0">
                  <c:v>0.36</c:v>
                </c:pt>
                <c:pt idx="1">
                  <c:v>0.47</c:v>
                </c:pt>
                <c:pt idx="2">
                  <c:v>0.58499999999999996</c:v>
                </c:pt>
                <c:pt idx="3">
                  <c:v>0.77499999999999991</c:v>
                </c:pt>
                <c:pt idx="4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A-4E2E-819C-BC7E8F53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02321008"/>
        <c:axId val="602313104"/>
      </c:barChart>
      <c:catAx>
        <c:axId val="6023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313104"/>
        <c:crosses val="autoZero"/>
        <c:auto val="1"/>
        <c:lblAlgn val="ctr"/>
        <c:lblOffset val="100"/>
        <c:noMultiLvlLbl val="0"/>
      </c:catAx>
      <c:valAx>
        <c:axId val="6023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P*i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32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Многоугольник вероятностей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Лист1!$A$33</c:f>
              <c:strCache>
                <c:ptCount val="1"/>
                <c:pt idx="0">
                  <c:v>P*i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Лист1!$B$31:$F$31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Лист1!$B$33:$F$33</c:f>
              <c:numCache>
                <c:formatCode>General</c:formatCode>
                <c:ptCount val="5"/>
                <c:pt idx="0">
                  <c:v>0.36</c:v>
                </c:pt>
                <c:pt idx="1">
                  <c:v>0.11</c:v>
                </c:pt>
                <c:pt idx="2">
                  <c:v>0.115</c:v>
                </c:pt>
                <c:pt idx="3">
                  <c:v>0.19</c:v>
                </c:pt>
                <c:pt idx="4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5-4560-8DBB-58D2A1F4E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178000"/>
        <c:axId val="1532178832"/>
      </c:lineChart>
      <c:catAx>
        <c:axId val="153217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178832"/>
        <c:crosses val="autoZero"/>
        <c:auto val="1"/>
        <c:lblAlgn val="ctr"/>
        <c:lblOffset val="100"/>
        <c:noMultiLvlLbl val="0"/>
      </c:catAx>
      <c:valAx>
        <c:axId val="1532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17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Лист2!$D$34</c:f>
              <c:strCache>
                <c:ptCount val="1"/>
                <c:pt idx="0">
                  <c:v>ФР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Лист2!$A$35:$A$43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Лист2!$D$35:$D$43</c:f>
              <c:numCache>
                <c:formatCode>General</c:formatCode>
                <c:ptCount val="9"/>
                <c:pt idx="0">
                  <c:v>2.5000000000000001E-2</c:v>
                </c:pt>
                <c:pt idx="1">
                  <c:v>0.05</c:v>
                </c:pt>
                <c:pt idx="2">
                  <c:v>0.125</c:v>
                </c:pt>
                <c:pt idx="3">
                  <c:v>0.27500000000000002</c:v>
                </c:pt>
                <c:pt idx="4">
                  <c:v>0.52</c:v>
                </c:pt>
                <c:pt idx="5">
                  <c:v>0.69000000000000006</c:v>
                </c:pt>
                <c:pt idx="6">
                  <c:v>0.875</c:v>
                </c:pt>
                <c:pt idx="7">
                  <c:v>0.97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1-45D9-BBD2-07CEA3899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05418208"/>
        <c:axId val="505419456"/>
      </c:barChart>
      <c:catAx>
        <c:axId val="5054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419456"/>
        <c:crosses val="autoZero"/>
        <c:auto val="1"/>
        <c:lblAlgn val="ctr"/>
        <c:lblOffset val="100"/>
        <c:noMultiLvlLbl val="0"/>
      </c:catAx>
      <c:valAx>
        <c:axId val="5054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4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Многоугольник вероятностей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Лист2!$C$34</c:f>
              <c:strCache>
                <c:ptCount val="1"/>
                <c:pt idx="0">
                  <c:v>P*i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Лист2!$A$35:$A$43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Лист2!$C$35:$C$43</c:f>
              <c:numCache>
                <c:formatCode>General</c:formatCode>
                <c:ptCount val="9"/>
                <c:pt idx="0">
                  <c:v>2.5000000000000001E-2</c:v>
                </c:pt>
                <c:pt idx="1">
                  <c:v>2.5000000000000001E-2</c:v>
                </c:pt>
                <c:pt idx="2">
                  <c:v>7.4999999999999997E-2</c:v>
                </c:pt>
                <c:pt idx="3">
                  <c:v>0.15</c:v>
                </c:pt>
                <c:pt idx="4">
                  <c:v>0.245</c:v>
                </c:pt>
                <c:pt idx="5">
                  <c:v>0.17</c:v>
                </c:pt>
                <c:pt idx="6">
                  <c:v>0.185</c:v>
                </c:pt>
                <c:pt idx="7">
                  <c:v>9.5000000000000001E-2</c:v>
                </c:pt>
                <c:pt idx="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7-414C-9BE6-24679E8BB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318928"/>
        <c:axId val="602322256"/>
      </c:lineChart>
      <c:catAx>
        <c:axId val="60231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322256"/>
        <c:crosses val="autoZero"/>
        <c:auto val="1"/>
        <c:lblAlgn val="ctr"/>
        <c:lblOffset val="100"/>
        <c:noMultiLvlLbl val="0"/>
      </c:catAx>
      <c:valAx>
        <c:axId val="6023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31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сравнения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Лист3!$C$26</c:f>
              <c:strCache>
                <c:ptCount val="1"/>
                <c:pt idx="0">
                  <c:v>P*i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Лист3!$A$27:$A$40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Лист3!$C$27:$C$40</c:f>
              <c:numCache>
                <c:formatCode>General</c:formatCode>
                <c:ptCount val="14"/>
                <c:pt idx="0">
                  <c:v>0.01</c:v>
                </c:pt>
                <c:pt idx="1">
                  <c:v>0.02</c:v>
                </c:pt>
                <c:pt idx="2">
                  <c:v>0.08</c:v>
                </c:pt>
                <c:pt idx="3">
                  <c:v>0.115</c:v>
                </c:pt>
                <c:pt idx="4">
                  <c:v>0.19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0.125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0.01</c:v>
                </c:pt>
                <c:pt idx="11">
                  <c:v>5.0000000000000001E-3</c:v>
                </c:pt>
                <c:pt idx="12">
                  <c:v>0</c:v>
                </c:pt>
                <c:pt idx="1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5-4A36-91FB-133D6B95C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63315519"/>
        <c:axId val="663325503"/>
      </c:barChart>
      <c:lineChart>
        <c:grouping val="stacked"/>
        <c:varyColors val="0"/>
        <c:ser>
          <c:idx val="1"/>
          <c:order val="1"/>
          <c:tx>
            <c:strRef>
              <c:f>Лист3!$D$26</c:f>
              <c:strCache>
                <c:ptCount val="1"/>
                <c:pt idx="0">
                  <c:v>ФР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Лист3!$A$27:$A$40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Лист3!$D$27:$D$40</c:f>
              <c:numCache>
                <c:formatCode>General</c:formatCode>
                <c:ptCount val="14"/>
                <c:pt idx="0">
                  <c:v>0.01</c:v>
                </c:pt>
                <c:pt idx="1">
                  <c:v>0.03</c:v>
                </c:pt>
                <c:pt idx="2">
                  <c:v>0.11</c:v>
                </c:pt>
                <c:pt idx="3">
                  <c:v>0.22500000000000001</c:v>
                </c:pt>
                <c:pt idx="4">
                  <c:v>0.41500000000000004</c:v>
                </c:pt>
                <c:pt idx="5">
                  <c:v>0.55500000000000005</c:v>
                </c:pt>
                <c:pt idx="6">
                  <c:v>0.69500000000000006</c:v>
                </c:pt>
                <c:pt idx="7">
                  <c:v>0.82000000000000006</c:v>
                </c:pt>
                <c:pt idx="8">
                  <c:v>0.89500000000000002</c:v>
                </c:pt>
                <c:pt idx="9">
                  <c:v>0.97</c:v>
                </c:pt>
                <c:pt idx="10">
                  <c:v>0.98</c:v>
                </c:pt>
                <c:pt idx="11">
                  <c:v>0.98499999999999999</c:v>
                </c:pt>
                <c:pt idx="12">
                  <c:v>0.98499999999999999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5-4A36-91FB-133D6B95C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315519"/>
        <c:axId val="663325503"/>
      </c:lineChart>
      <c:catAx>
        <c:axId val="66331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325503"/>
        <c:crosses val="autoZero"/>
        <c:auto val="1"/>
        <c:lblAlgn val="ctr"/>
        <c:lblOffset val="100"/>
        <c:noMultiLvlLbl val="0"/>
      </c:catAx>
      <c:valAx>
        <c:axId val="66332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31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Многоугольник</a:t>
            </a:r>
            <a:r>
              <a:rPr lang="ru-RU" baseline="0"/>
              <a:t> вероятностей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Лист3!$C$26</c:f>
              <c:strCache>
                <c:ptCount val="1"/>
                <c:pt idx="0">
                  <c:v>P*i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Лист3!$A$27:$A$40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Лист3!$C$27:$C$40</c:f>
              <c:numCache>
                <c:formatCode>General</c:formatCode>
                <c:ptCount val="14"/>
                <c:pt idx="0">
                  <c:v>0.01</c:v>
                </c:pt>
                <c:pt idx="1">
                  <c:v>0.02</c:v>
                </c:pt>
                <c:pt idx="2">
                  <c:v>0.08</c:v>
                </c:pt>
                <c:pt idx="3">
                  <c:v>0.115</c:v>
                </c:pt>
                <c:pt idx="4">
                  <c:v>0.19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0.125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0.01</c:v>
                </c:pt>
                <c:pt idx="11">
                  <c:v>5.0000000000000001E-3</c:v>
                </c:pt>
                <c:pt idx="12">
                  <c:v>0</c:v>
                </c:pt>
                <c:pt idx="13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0-4D5A-BCF5-EB20BDB74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118064"/>
        <c:axId val="1532120144"/>
      </c:scatterChart>
      <c:valAx>
        <c:axId val="153211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120144"/>
        <c:crosses val="autoZero"/>
        <c:crossBetween val="midCat"/>
      </c:valAx>
      <c:valAx>
        <c:axId val="15321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11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Лист3!$D$26</c:f>
              <c:strCache>
                <c:ptCount val="1"/>
                <c:pt idx="0">
                  <c:v>ФР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Лист3!$A$27:$A$40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Лист3!$D$27:$D$40</c:f>
              <c:numCache>
                <c:formatCode>General</c:formatCode>
                <c:ptCount val="14"/>
                <c:pt idx="0">
                  <c:v>0.01</c:v>
                </c:pt>
                <c:pt idx="1">
                  <c:v>0.03</c:v>
                </c:pt>
                <c:pt idx="2">
                  <c:v>0.11</c:v>
                </c:pt>
                <c:pt idx="3">
                  <c:v>0.22500000000000001</c:v>
                </c:pt>
                <c:pt idx="4">
                  <c:v>0.41500000000000004</c:v>
                </c:pt>
                <c:pt idx="5">
                  <c:v>0.55500000000000005</c:v>
                </c:pt>
                <c:pt idx="6">
                  <c:v>0.69500000000000006</c:v>
                </c:pt>
                <c:pt idx="7">
                  <c:v>0.82000000000000006</c:v>
                </c:pt>
                <c:pt idx="8">
                  <c:v>0.89500000000000002</c:v>
                </c:pt>
                <c:pt idx="9">
                  <c:v>0.97</c:v>
                </c:pt>
                <c:pt idx="10">
                  <c:v>0.98</c:v>
                </c:pt>
                <c:pt idx="11">
                  <c:v>0.98499999999999999</c:v>
                </c:pt>
                <c:pt idx="12">
                  <c:v>0.98499999999999999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9-4492-B036-D751D2C16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32173424"/>
        <c:axId val="1532177584"/>
      </c:barChart>
      <c:catAx>
        <c:axId val="15321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177584"/>
        <c:crosses val="autoZero"/>
        <c:auto val="1"/>
        <c:lblAlgn val="ctr"/>
        <c:lblOffset val="100"/>
        <c:noMultiLvlLbl val="0"/>
      </c:catAx>
      <c:valAx>
        <c:axId val="15321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1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29</xdr:row>
      <xdr:rowOff>142875</xdr:rowOff>
    </xdr:from>
    <xdr:to>
      <xdr:col>15</xdr:col>
      <xdr:colOff>457200</xdr:colOff>
      <xdr:row>44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180975</xdr:rowOff>
    </xdr:from>
    <xdr:to>
      <xdr:col>7</xdr:col>
      <xdr:colOff>304800</xdr:colOff>
      <xdr:row>49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31</xdr:row>
      <xdr:rowOff>114300</xdr:rowOff>
    </xdr:from>
    <xdr:to>
      <xdr:col>12</xdr:col>
      <xdr:colOff>381000</xdr:colOff>
      <xdr:row>46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46</xdr:row>
      <xdr:rowOff>152400</xdr:rowOff>
    </xdr:from>
    <xdr:to>
      <xdr:col>12</xdr:col>
      <xdr:colOff>266700</xdr:colOff>
      <xdr:row>61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25</xdr:row>
      <xdr:rowOff>28575</xdr:rowOff>
    </xdr:from>
    <xdr:to>
      <xdr:col>12</xdr:col>
      <xdr:colOff>390525</xdr:colOff>
      <xdr:row>39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25</xdr:row>
      <xdr:rowOff>9525</xdr:rowOff>
    </xdr:from>
    <xdr:to>
      <xdr:col>20</xdr:col>
      <xdr:colOff>276225</xdr:colOff>
      <xdr:row>39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41</xdr:row>
      <xdr:rowOff>66675</xdr:rowOff>
    </xdr:from>
    <xdr:to>
      <xdr:col>12</xdr:col>
      <xdr:colOff>323850</xdr:colOff>
      <xdr:row>55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2" sqref="L12"/>
    </sheetView>
  </sheetViews>
  <sheetFormatPr defaultRowHeight="15" x14ac:dyDescent="0.25"/>
  <cols>
    <col min="11" max="11" width="10.140625" customWidth="1"/>
  </cols>
  <sheetData>
    <row r="1" spans="1:12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H1" t="s">
        <v>2</v>
      </c>
      <c r="I1">
        <f>SUMPRODUCT(B1:F1,B2:F2)</f>
        <v>3.02</v>
      </c>
    </row>
    <row r="2" spans="1:12" x14ac:dyDescent="0.25">
      <c r="A2" t="s">
        <v>1</v>
      </c>
      <c r="B2">
        <v>0.28000000000000003</v>
      </c>
      <c r="C2">
        <v>0.12</v>
      </c>
      <c r="D2">
        <v>0.15</v>
      </c>
      <c r="E2">
        <v>0.2</v>
      </c>
      <c r="F2">
        <v>0.25</v>
      </c>
      <c r="H2" t="s">
        <v>3</v>
      </c>
      <c r="I2">
        <f>SUMPRODUCT((B1:F1)^2,B2:F2) - I1^2</f>
        <v>2.4396000000000004</v>
      </c>
    </row>
    <row r="4" spans="1:12" x14ac:dyDescent="0.25">
      <c r="A4">
        <v>1</v>
      </c>
      <c r="B4">
        <v>0.28000000000000003</v>
      </c>
    </row>
    <row r="5" spans="1:12" x14ac:dyDescent="0.25">
      <c r="A5">
        <v>2</v>
      </c>
      <c r="B5">
        <v>0.12</v>
      </c>
    </row>
    <row r="6" spans="1:12" x14ac:dyDescent="0.25">
      <c r="A6">
        <v>3</v>
      </c>
      <c r="B6">
        <v>0.15</v>
      </c>
    </row>
    <row r="7" spans="1:12" x14ac:dyDescent="0.25">
      <c r="A7">
        <v>4</v>
      </c>
      <c r="B7">
        <v>0.2</v>
      </c>
    </row>
    <row r="8" spans="1:12" x14ac:dyDescent="0.25">
      <c r="A8">
        <v>5</v>
      </c>
      <c r="B8">
        <v>0.25</v>
      </c>
    </row>
    <row r="10" spans="1:12" x14ac:dyDescent="0.25">
      <c r="A10">
        <v>5</v>
      </c>
      <c r="B10">
        <v>5</v>
      </c>
      <c r="C10">
        <v>4</v>
      </c>
      <c r="D10">
        <v>3</v>
      </c>
      <c r="E10">
        <v>1</v>
      </c>
      <c r="F10">
        <v>1</v>
      </c>
      <c r="G10">
        <v>1</v>
      </c>
      <c r="H10">
        <v>4</v>
      </c>
      <c r="I10">
        <v>1</v>
      </c>
      <c r="J10">
        <v>1</v>
      </c>
      <c r="K10" t="s">
        <v>4</v>
      </c>
      <c r="L10">
        <f>AVERAGE(A10:J29)</f>
        <v>2.81</v>
      </c>
    </row>
    <row r="11" spans="1:12" x14ac:dyDescent="0.25">
      <c r="A11">
        <v>1</v>
      </c>
      <c r="B11">
        <v>1</v>
      </c>
      <c r="C11">
        <v>3</v>
      </c>
      <c r="D11">
        <v>1</v>
      </c>
      <c r="E11">
        <v>2</v>
      </c>
      <c r="F11">
        <v>3</v>
      </c>
      <c r="G11">
        <v>1</v>
      </c>
      <c r="H11">
        <v>5</v>
      </c>
      <c r="I11">
        <v>2</v>
      </c>
      <c r="J11">
        <v>2</v>
      </c>
      <c r="K11" t="s">
        <v>5</v>
      </c>
      <c r="L11">
        <f>_xlfn.VAR.S(A10:J29)</f>
        <v>2.6169849246231154</v>
      </c>
    </row>
    <row r="12" spans="1:12" x14ac:dyDescent="0.25">
      <c r="A12">
        <v>1</v>
      </c>
      <c r="B12">
        <v>1</v>
      </c>
      <c r="C12">
        <v>4</v>
      </c>
      <c r="D12">
        <v>1</v>
      </c>
      <c r="E12">
        <v>1</v>
      </c>
      <c r="F12">
        <v>3</v>
      </c>
      <c r="G12">
        <v>2</v>
      </c>
      <c r="H12">
        <v>5</v>
      </c>
      <c r="I12">
        <v>2</v>
      </c>
      <c r="J12">
        <v>1</v>
      </c>
      <c r="K12" t="s">
        <v>6</v>
      </c>
      <c r="L12">
        <f>_xlfn.MODE.SNGL(A10:J29)</f>
        <v>1</v>
      </c>
    </row>
    <row r="13" spans="1:12" x14ac:dyDescent="0.25">
      <c r="A13">
        <v>4</v>
      </c>
      <c r="B13">
        <v>1</v>
      </c>
      <c r="C13">
        <v>1</v>
      </c>
      <c r="D13">
        <v>5</v>
      </c>
      <c r="E13">
        <v>5</v>
      </c>
      <c r="F13">
        <v>1</v>
      </c>
      <c r="G13">
        <v>3</v>
      </c>
      <c r="H13">
        <v>2</v>
      </c>
      <c r="I13">
        <v>1</v>
      </c>
      <c r="J13">
        <v>3</v>
      </c>
    </row>
    <row r="14" spans="1:12" x14ac:dyDescent="0.25">
      <c r="A14">
        <v>1</v>
      </c>
      <c r="B14">
        <v>5</v>
      </c>
      <c r="C14">
        <v>4</v>
      </c>
      <c r="D14">
        <v>5</v>
      </c>
      <c r="E14">
        <v>5</v>
      </c>
      <c r="F14">
        <v>3</v>
      </c>
      <c r="G14">
        <v>1</v>
      </c>
      <c r="H14">
        <v>3</v>
      </c>
      <c r="I14">
        <v>3</v>
      </c>
      <c r="J14">
        <v>1</v>
      </c>
    </row>
    <row r="15" spans="1:12" x14ac:dyDescent="0.25">
      <c r="A15">
        <v>3</v>
      </c>
      <c r="B15">
        <v>1</v>
      </c>
      <c r="C15">
        <v>1</v>
      </c>
      <c r="D15">
        <v>4</v>
      </c>
      <c r="E15">
        <v>2</v>
      </c>
      <c r="F15">
        <v>1</v>
      </c>
      <c r="G15">
        <v>4</v>
      </c>
      <c r="H15">
        <v>1</v>
      </c>
      <c r="I15">
        <v>5</v>
      </c>
      <c r="J15">
        <v>1</v>
      </c>
    </row>
    <row r="16" spans="1:12" x14ac:dyDescent="0.25">
      <c r="A16">
        <v>2</v>
      </c>
      <c r="B16">
        <v>1</v>
      </c>
      <c r="C16">
        <v>5</v>
      </c>
      <c r="D16">
        <v>1</v>
      </c>
      <c r="E16">
        <v>1</v>
      </c>
      <c r="F16">
        <v>4</v>
      </c>
      <c r="G16">
        <v>1</v>
      </c>
      <c r="H16">
        <v>1</v>
      </c>
      <c r="I16">
        <v>1</v>
      </c>
      <c r="J16">
        <v>1</v>
      </c>
    </row>
    <row r="17" spans="1:10" x14ac:dyDescent="0.25">
      <c r="A17">
        <v>4</v>
      </c>
      <c r="B17">
        <v>1</v>
      </c>
      <c r="C17">
        <v>5</v>
      </c>
      <c r="D17">
        <v>1</v>
      </c>
      <c r="E17">
        <v>1</v>
      </c>
      <c r="F17">
        <v>5</v>
      </c>
      <c r="G17">
        <v>5</v>
      </c>
      <c r="H17">
        <v>1</v>
      </c>
      <c r="I17">
        <v>4</v>
      </c>
      <c r="J17">
        <v>1</v>
      </c>
    </row>
    <row r="18" spans="1:10" x14ac:dyDescent="0.25">
      <c r="A18">
        <v>3</v>
      </c>
      <c r="B18">
        <v>1</v>
      </c>
      <c r="C18">
        <v>1</v>
      </c>
      <c r="D18">
        <v>2</v>
      </c>
      <c r="E18">
        <v>1</v>
      </c>
      <c r="F18">
        <v>4</v>
      </c>
      <c r="G18">
        <v>5</v>
      </c>
      <c r="H18">
        <v>5</v>
      </c>
      <c r="I18">
        <v>5</v>
      </c>
      <c r="J18">
        <v>2</v>
      </c>
    </row>
    <row r="19" spans="1:10" x14ac:dyDescent="0.25">
      <c r="A19">
        <v>5</v>
      </c>
      <c r="B19">
        <v>2</v>
      </c>
      <c r="C19">
        <v>3</v>
      </c>
      <c r="D19">
        <v>1</v>
      </c>
      <c r="E19">
        <v>1</v>
      </c>
      <c r="F19">
        <v>5</v>
      </c>
      <c r="G19">
        <v>4</v>
      </c>
      <c r="H19">
        <v>5</v>
      </c>
      <c r="I19">
        <v>5</v>
      </c>
      <c r="J19">
        <v>3</v>
      </c>
    </row>
    <row r="20" spans="1:10" x14ac:dyDescent="0.25">
      <c r="A20">
        <v>1</v>
      </c>
      <c r="B20">
        <v>2</v>
      </c>
      <c r="C20">
        <v>3</v>
      </c>
      <c r="D20">
        <v>3</v>
      </c>
      <c r="E20">
        <v>5</v>
      </c>
      <c r="F20">
        <v>1</v>
      </c>
      <c r="G20">
        <v>4</v>
      </c>
      <c r="H20">
        <v>3</v>
      </c>
      <c r="I20">
        <v>4</v>
      </c>
      <c r="J20">
        <v>1</v>
      </c>
    </row>
    <row r="21" spans="1:10" x14ac:dyDescent="0.25">
      <c r="A21">
        <v>1</v>
      </c>
      <c r="B21">
        <v>3</v>
      </c>
      <c r="C21">
        <v>3</v>
      </c>
      <c r="D21">
        <v>3</v>
      </c>
      <c r="E21">
        <v>5</v>
      </c>
      <c r="F21">
        <v>5</v>
      </c>
      <c r="G21">
        <v>4</v>
      </c>
      <c r="H21">
        <v>2</v>
      </c>
      <c r="I21">
        <v>1</v>
      </c>
      <c r="J21">
        <v>2</v>
      </c>
    </row>
    <row r="22" spans="1:10" x14ac:dyDescent="0.25">
      <c r="A22">
        <v>5</v>
      </c>
      <c r="B22">
        <v>5</v>
      </c>
      <c r="C22">
        <v>1</v>
      </c>
      <c r="D22">
        <v>4</v>
      </c>
      <c r="E22">
        <v>4</v>
      </c>
      <c r="F22">
        <v>4</v>
      </c>
      <c r="G22">
        <v>5</v>
      </c>
      <c r="H22">
        <v>1</v>
      </c>
      <c r="I22">
        <v>5</v>
      </c>
      <c r="J22">
        <v>5</v>
      </c>
    </row>
    <row r="23" spans="1:10" x14ac:dyDescent="0.25">
      <c r="A23">
        <v>1</v>
      </c>
      <c r="B23">
        <v>4</v>
      </c>
      <c r="C23">
        <v>1</v>
      </c>
      <c r="D23">
        <v>4</v>
      </c>
      <c r="E23">
        <v>3</v>
      </c>
      <c r="F23">
        <v>4</v>
      </c>
      <c r="G23">
        <v>2</v>
      </c>
      <c r="H23">
        <v>4</v>
      </c>
      <c r="I23">
        <v>1</v>
      </c>
      <c r="J23">
        <v>1</v>
      </c>
    </row>
    <row r="24" spans="1:10" x14ac:dyDescent="0.25">
      <c r="A24">
        <v>2</v>
      </c>
      <c r="B24">
        <v>1</v>
      </c>
      <c r="C24">
        <v>1</v>
      </c>
      <c r="D24">
        <v>4</v>
      </c>
      <c r="E24">
        <v>1</v>
      </c>
      <c r="F24">
        <v>4</v>
      </c>
      <c r="G24">
        <v>5</v>
      </c>
      <c r="H24">
        <v>1</v>
      </c>
      <c r="I24">
        <v>1</v>
      </c>
      <c r="J24">
        <v>4</v>
      </c>
    </row>
    <row r="25" spans="1:10" x14ac:dyDescent="0.25">
      <c r="A25">
        <v>5</v>
      </c>
      <c r="B25">
        <v>4</v>
      </c>
      <c r="C25">
        <v>2</v>
      </c>
      <c r="D25">
        <v>1</v>
      </c>
      <c r="E25">
        <v>5</v>
      </c>
      <c r="F25">
        <v>3</v>
      </c>
      <c r="G25">
        <v>4</v>
      </c>
      <c r="H25">
        <v>4</v>
      </c>
      <c r="I25">
        <v>5</v>
      </c>
      <c r="J25">
        <v>1</v>
      </c>
    </row>
    <row r="26" spans="1:10" x14ac:dyDescent="0.25">
      <c r="A26">
        <v>4</v>
      </c>
      <c r="B26">
        <v>2</v>
      </c>
      <c r="C26">
        <v>4</v>
      </c>
      <c r="D26">
        <v>5</v>
      </c>
      <c r="E26">
        <v>1</v>
      </c>
      <c r="F26">
        <v>4</v>
      </c>
      <c r="G26">
        <v>1</v>
      </c>
      <c r="H26">
        <v>2</v>
      </c>
      <c r="I26">
        <v>1</v>
      </c>
      <c r="J26">
        <v>4</v>
      </c>
    </row>
    <row r="27" spans="1:10" x14ac:dyDescent="0.25">
      <c r="A27">
        <v>5</v>
      </c>
      <c r="B27">
        <v>5</v>
      </c>
      <c r="C27">
        <v>5</v>
      </c>
      <c r="D27">
        <v>1</v>
      </c>
      <c r="E27">
        <v>4</v>
      </c>
      <c r="F27">
        <v>5</v>
      </c>
      <c r="G27">
        <v>4</v>
      </c>
      <c r="H27">
        <v>5</v>
      </c>
      <c r="I27">
        <v>1</v>
      </c>
      <c r="J27">
        <v>4</v>
      </c>
    </row>
    <row r="28" spans="1:10" x14ac:dyDescent="0.25">
      <c r="A28">
        <v>2</v>
      </c>
      <c r="B28">
        <v>1</v>
      </c>
      <c r="C28">
        <v>1</v>
      </c>
      <c r="D28">
        <v>5</v>
      </c>
      <c r="E28">
        <v>1</v>
      </c>
      <c r="F28">
        <v>5</v>
      </c>
      <c r="G28">
        <v>5</v>
      </c>
      <c r="H28">
        <v>5</v>
      </c>
      <c r="I28">
        <v>2</v>
      </c>
      <c r="J28">
        <v>2</v>
      </c>
    </row>
    <row r="29" spans="1:10" x14ac:dyDescent="0.25">
      <c r="A29">
        <v>1</v>
      </c>
      <c r="B29">
        <v>4</v>
      </c>
      <c r="C29">
        <v>4</v>
      </c>
      <c r="D29">
        <v>5</v>
      </c>
      <c r="E29">
        <v>3</v>
      </c>
      <c r="F29">
        <v>4</v>
      </c>
      <c r="G29">
        <v>5</v>
      </c>
      <c r="H29">
        <v>1</v>
      </c>
      <c r="I29">
        <v>1</v>
      </c>
      <c r="J29">
        <v>3</v>
      </c>
    </row>
    <row r="31" spans="1:10" x14ac:dyDescent="0.25">
      <c r="A31" t="s">
        <v>0</v>
      </c>
      <c r="B31">
        <v>1</v>
      </c>
      <c r="C31">
        <v>2</v>
      </c>
      <c r="D31">
        <v>3</v>
      </c>
      <c r="E31">
        <v>4</v>
      </c>
      <c r="F31">
        <v>5</v>
      </c>
    </row>
    <row r="32" spans="1:10" x14ac:dyDescent="0.25">
      <c r="A32" t="s">
        <v>7</v>
      </c>
      <c r="B32">
        <f>COUNTIF($A$10:$J$29,B31)</f>
        <v>72</v>
      </c>
      <c r="C32">
        <f>COUNTIF($A$10:$J$29,C31)</f>
        <v>22</v>
      </c>
      <c r="D32">
        <f>COUNTIF($A$10:$J$29,D31)</f>
        <v>23</v>
      </c>
      <c r="E32">
        <f>COUNTIF($A$10:$J$29,E31)</f>
        <v>38</v>
      </c>
      <c r="F32">
        <f>COUNTIF($A$10:$J$29,F31)</f>
        <v>45</v>
      </c>
    </row>
    <row r="33" spans="1:7" x14ac:dyDescent="0.25">
      <c r="A33" t="s">
        <v>8</v>
      </c>
      <c r="B33">
        <f>B32/200</f>
        <v>0.36</v>
      </c>
      <c r="C33">
        <f t="shared" ref="C33:F33" si="0">C32/200</f>
        <v>0.11</v>
      </c>
      <c r="D33">
        <f t="shared" si="0"/>
        <v>0.115</v>
      </c>
      <c r="E33">
        <f t="shared" si="0"/>
        <v>0.19</v>
      </c>
      <c r="F33">
        <f t="shared" si="0"/>
        <v>0.22500000000000001</v>
      </c>
      <c r="G33">
        <f>SUM(B33:F33)</f>
        <v>0.99999999999999989</v>
      </c>
    </row>
    <row r="34" spans="1:7" x14ac:dyDescent="0.25">
      <c r="A34" t="s">
        <v>9</v>
      </c>
      <c r="B34">
        <f>B33</f>
        <v>0.36</v>
      </c>
      <c r="C34">
        <f>B34+C33</f>
        <v>0.47</v>
      </c>
      <c r="D34">
        <f>C34+D33</f>
        <v>0.58499999999999996</v>
      </c>
      <c r="E34">
        <f>D34+E33</f>
        <v>0.77499999999999991</v>
      </c>
      <c r="F34">
        <f>E34+F33</f>
        <v>0.99999999999999989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5" workbookViewId="0">
      <selection activeCell="R55" sqref="R55"/>
    </sheetView>
  </sheetViews>
  <sheetFormatPr defaultRowHeight="15" x14ac:dyDescent="0.25"/>
  <sheetData>
    <row r="1" spans="1:12" x14ac:dyDescent="0.25">
      <c r="A1" t="s">
        <v>10</v>
      </c>
      <c r="B1">
        <v>0.81</v>
      </c>
      <c r="D1" t="s">
        <v>2</v>
      </c>
      <c r="E1">
        <f>B1*B2</f>
        <v>14.580000000000002</v>
      </c>
    </row>
    <row r="2" spans="1:12" x14ac:dyDescent="0.25">
      <c r="A2" t="s">
        <v>11</v>
      </c>
      <c r="B2">
        <v>18</v>
      </c>
      <c r="D2" t="s">
        <v>3</v>
      </c>
      <c r="E2">
        <f>B1*B2*(1-B1)</f>
        <v>2.7701999999999996</v>
      </c>
    </row>
    <row r="12" spans="1:12" x14ac:dyDescent="0.25">
      <c r="A12">
        <v>15</v>
      </c>
      <c r="B12">
        <v>14</v>
      </c>
      <c r="C12">
        <v>16</v>
      </c>
      <c r="D12">
        <v>17</v>
      </c>
      <c r="E12">
        <v>14</v>
      </c>
      <c r="F12">
        <v>13</v>
      </c>
      <c r="G12">
        <v>13</v>
      </c>
      <c r="H12">
        <v>15</v>
      </c>
      <c r="I12">
        <v>17</v>
      </c>
      <c r="J12">
        <v>13</v>
      </c>
      <c r="K12" t="s">
        <v>4</v>
      </c>
      <c r="L12">
        <f>AVERAGE(A12:J31)</f>
        <v>14.47</v>
      </c>
    </row>
    <row r="13" spans="1:12" x14ac:dyDescent="0.25">
      <c r="A13">
        <v>15</v>
      </c>
      <c r="B13">
        <v>17</v>
      </c>
      <c r="C13">
        <v>15</v>
      </c>
      <c r="D13">
        <v>14</v>
      </c>
      <c r="E13">
        <v>14</v>
      </c>
      <c r="F13">
        <v>17</v>
      </c>
      <c r="G13">
        <v>13</v>
      </c>
      <c r="H13">
        <v>15</v>
      </c>
      <c r="I13">
        <v>14</v>
      </c>
      <c r="J13">
        <v>15</v>
      </c>
      <c r="K13" t="s">
        <v>5</v>
      </c>
      <c r="L13">
        <f>_xlfn.VAR.S(A12:J31)</f>
        <v>3.1146733668341695</v>
      </c>
    </row>
    <row r="14" spans="1:12" x14ac:dyDescent="0.25">
      <c r="A14">
        <v>15</v>
      </c>
      <c r="B14">
        <v>14</v>
      </c>
      <c r="C14">
        <v>14</v>
      </c>
      <c r="D14">
        <v>13</v>
      </c>
      <c r="E14">
        <v>17</v>
      </c>
      <c r="F14">
        <v>17</v>
      </c>
      <c r="G14">
        <v>15</v>
      </c>
      <c r="H14">
        <v>16</v>
      </c>
      <c r="I14">
        <v>17</v>
      </c>
      <c r="J14">
        <v>14</v>
      </c>
      <c r="K14" t="s">
        <v>6</v>
      </c>
      <c r="L14">
        <f>_xlfn.MODE.SNGL(A12:J31)</f>
        <v>14</v>
      </c>
    </row>
    <row r="15" spans="1:12" x14ac:dyDescent="0.25">
      <c r="A15">
        <v>16</v>
      </c>
      <c r="B15">
        <v>14</v>
      </c>
      <c r="C15">
        <v>16</v>
      </c>
      <c r="D15">
        <v>13</v>
      </c>
      <c r="E15">
        <v>14</v>
      </c>
      <c r="F15">
        <v>16</v>
      </c>
      <c r="G15">
        <v>13</v>
      </c>
      <c r="H15">
        <v>15</v>
      </c>
      <c r="I15">
        <v>13</v>
      </c>
      <c r="J15">
        <v>16</v>
      </c>
    </row>
    <row r="16" spans="1:12" x14ac:dyDescent="0.25">
      <c r="A16">
        <v>14</v>
      </c>
      <c r="B16">
        <v>13</v>
      </c>
      <c r="C16">
        <v>14</v>
      </c>
      <c r="D16">
        <v>16</v>
      </c>
      <c r="E16">
        <v>15</v>
      </c>
      <c r="F16">
        <v>15</v>
      </c>
      <c r="G16">
        <v>16</v>
      </c>
      <c r="H16">
        <v>17</v>
      </c>
      <c r="I16">
        <v>15</v>
      </c>
      <c r="J16">
        <v>13</v>
      </c>
      <c r="K16" t="s">
        <v>14</v>
      </c>
      <c r="L16">
        <f>MIN(A12:J31)</f>
        <v>10</v>
      </c>
    </row>
    <row r="17" spans="1:12" x14ac:dyDescent="0.25">
      <c r="A17">
        <v>15</v>
      </c>
      <c r="B17">
        <v>18</v>
      </c>
      <c r="C17">
        <v>16</v>
      </c>
      <c r="D17">
        <v>15</v>
      </c>
      <c r="E17">
        <v>13</v>
      </c>
      <c r="F17">
        <v>14</v>
      </c>
      <c r="G17">
        <v>13</v>
      </c>
      <c r="H17">
        <v>15</v>
      </c>
      <c r="I17">
        <v>14</v>
      </c>
      <c r="J17">
        <v>18</v>
      </c>
      <c r="K17" t="s">
        <v>15</v>
      </c>
      <c r="L17">
        <f>MAX(A12:J31)</f>
        <v>18</v>
      </c>
    </row>
    <row r="18" spans="1:12" x14ac:dyDescent="0.25">
      <c r="A18">
        <v>18</v>
      </c>
      <c r="B18">
        <v>14</v>
      </c>
      <c r="C18">
        <v>17</v>
      </c>
      <c r="D18">
        <v>14</v>
      </c>
      <c r="E18">
        <v>14</v>
      </c>
      <c r="F18">
        <v>16</v>
      </c>
      <c r="G18">
        <v>13</v>
      </c>
      <c r="H18">
        <v>14</v>
      </c>
      <c r="I18">
        <v>15</v>
      </c>
      <c r="J18">
        <v>16</v>
      </c>
    </row>
    <row r="19" spans="1:12" x14ac:dyDescent="0.25">
      <c r="A19">
        <v>17</v>
      </c>
      <c r="B19">
        <v>12</v>
      </c>
      <c r="C19">
        <v>14</v>
      </c>
      <c r="D19">
        <v>18</v>
      </c>
      <c r="E19">
        <v>14</v>
      </c>
      <c r="F19">
        <v>14</v>
      </c>
      <c r="G19">
        <v>16</v>
      </c>
      <c r="H19">
        <v>14</v>
      </c>
      <c r="I19">
        <v>15</v>
      </c>
      <c r="J19">
        <v>17</v>
      </c>
    </row>
    <row r="20" spans="1:12" x14ac:dyDescent="0.25">
      <c r="A20">
        <v>16</v>
      </c>
      <c r="B20">
        <v>15</v>
      </c>
      <c r="C20">
        <v>11</v>
      </c>
      <c r="D20">
        <v>16</v>
      </c>
      <c r="E20">
        <v>14</v>
      </c>
      <c r="F20">
        <v>13</v>
      </c>
      <c r="G20">
        <v>14</v>
      </c>
      <c r="H20">
        <v>13</v>
      </c>
      <c r="I20">
        <v>16</v>
      </c>
      <c r="J20">
        <v>13</v>
      </c>
    </row>
    <row r="21" spans="1:12" x14ac:dyDescent="0.25">
      <c r="A21">
        <v>16</v>
      </c>
      <c r="B21">
        <v>14</v>
      </c>
      <c r="C21">
        <v>18</v>
      </c>
      <c r="D21">
        <v>15</v>
      </c>
      <c r="E21">
        <v>12</v>
      </c>
      <c r="F21">
        <v>13</v>
      </c>
      <c r="G21">
        <v>14</v>
      </c>
      <c r="H21">
        <v>12</v>
      </c>
      <c r="I21">
        <v>16</v>
      </c>
      <c r="J21">
        <v>16</v>
      </c>
    </row>
    <row r="22" spans="1:12" x14ac:dyDescent="0.25">
      <c r="A22">
        <v>18</v>
      </c>
      <c r="B22">
        <v>10</v>
      </c>
      <c r="C22">
        <v>14</v>
      </c>
      <c r="D22">
        <v>13</v>
      </c>
      <c r="E22">
        <v>14</v>
      </c>
      <c r="F22">
        <v>12</v>
      </c>
      <c r="G22">
        <v>13</v>
      </c>
      <c r="H22">
        <v>17</v>
      </c>
      <c r="I22">
        <v>17</v>
      </c>
      <c r="J22">
        <v>10</v>
      </c>
    </row>
    <row r="23" spans="1:12" x14ac:dyDescent="0.25">
      <c r="A23">
        <v>16</v>
      </c>
      <c r="B23">
        <v>15</v>
      </c>
      <c r="C23">
        <v>16</v>
      </c>
      <c r="D23">
        <v>16</v>
      </c>
      <c r="E23">
        <v>14</v>
      </c>
      <c r="F23">
        <v>13</v>
      </c>
      <c r="G23">
        <v>15</v>
      </c>
      <c r="H23">
        <v>17</v>
      </c>
      <c r="I23">
        <v>10</v>
      </c>
      <c r="J23">
        <v>17</v>
      </c>
    </row>
    <row r="24" spans="1:12" x14ac:dyDescent="0.25">
      <c r="A24">
        <v>12</v>
      </c>
      <c r="B24">
        <v>16</v>
      </c>
      <c r="C24">
        <v>15</v>
      </c>
      <c r="D24">
        <v>17</v>
      </c>
      <c r="E24">
        <v>13</v>
      </c>
      <c r="F24">
        <v>16</v>
      </c>
      <c r="G24">
        <v>15</v>
      </c>
      <c r="H24">
        <v>12</v>
      </c>
      <c r="I24">
        <v>13</v>
      </c>
      <c r="J24">
        <v>16</v>
      </c>
    </row>
    <row r="25" spans="1:12" x14ac:dyDescent="0.25">
      <c r="A25">
        <v>14</v>
      </c>
      <c r="B25">
        <v>12</v>
      </c>
      <c r="C25">
        <v>13</v>
      </c>
      <c r="D25">
        <v>14</v>
      </c>
      <c r="E25">
        <v>12</v>
      </c>
      <c r="F25">
        <v>13</v>
      </c>
      <c r="G25">
        <v>15</v>
      </c>
      <c r="H25">
        <v>15</v>
      </c>
      <c r="I25">
        <v>15</v>
      </c>
      <c r="J25">
        <v>14</v>
      </c>
    </row>
    <row r="26" spans="1:12" x14ac:dyDescent="0.25">
      <c r="A26">
        <v>15</v>
      </c>
      <c r="B26">
        <v>16</v>
      </c>
      <c r="C26">
        <v>14</v>
      </c>
      <c r="D26">
        <v>14</v>
      </c>
      <c r="E26">
        <v>16</v>
      </c>
      <c r="F26">
        <v>14</v>
      </c>
      <c r="G26">
        <v>10</v>
      </c>
      <c r="H26">
        <v>17</v>
      </c>
      <c r="I26">
        <v>13</v>
      </c>
      <c r="J26">
        <v>14</v>
      </c>
    </row>
    <row r="27" spans="1:12" x14ac:dyDescent="0.25">
      <c r="A27">
        <v>16</v>
      </c>
      <c r="B27">
        <v>13</v>
      </c>
      <c r="C27">
        <v>16</v>
      </c>
      <c r="D27">
        <v>14</v>
      </c>
      <c r="E27">
        <v>13</v>
      </c>
      <c r="F27">
        <v>15</v>
      </c>
      <c r="G27">
        <v>16</v>
      </c>
      <c r="H27">
        <v>16</v>
      </c>
      <c r="I27">
        <v>15</v>
      </c>
      <c r="J27">
        <v>13</v>
      </c>
    </row>
    <row r="28" spans="1:12" x14ac:dyDescent="0.25">
      <c r="A28">
        <v>11</v>
      </c>
      <c r="B28">
        <v>17</v>
      </c>
      <c r="C28">
        <v>15</v>
      </c>
      <c r="D28">
        <v>15</v>
      </c>
      <c r="E28">
        <v>16</v>
      </c>
      <c r="F28">
        <v>16</v>
      </c>
      <c r="G28">
        <v>14</v>
      </c>
      <c r="H28">
        <v>14</v>
      </c>
      <c r="I28">
        <v>14</v>
      </c>
      <c r="J28">
        <v>14</v>
      </c>
    </row>
    <row r="29" spans="1:12" x14ac:dyDescent="0.25">
      <c r="A29">
        <v>12</v>
      </c>
      <c r="B29">
        <v>12</v>
      </c>
      <c r="C29">
        <v>16</v>
      </c>
      <c r="D29">
        <v>14</v>
      </c>
      <c r="E29">
        <v>14</v>
      </c>
      <c r="F29">
        <v>11</v>
      </c>
      <c r="G29">
        <v>13</v>
      </c>
      <c r="H29">
        <v>14</v>
      </c>
      <c r="I29">
        <v>15</v>
      </c>
      <c r="J29">
        <v>17</v>
      </c>
    </row>
    <row r="30" spans="1:12" x14ac:dyDescent="0.25">
      <c r="A30">
        <v>14</v>
      </c>
      <c r="B30">
        <v>12</v>
      </c>
      <c r="C30">
        <v>12</v>
      </c>
      <c r="D30">
        <v>11</v>
      </c>
      <c r="E30">
        <v>15</v>
      </c>
      <c r="F30">
        <v>15</v>
      </c>
      <c r="G30">
        <v>16</v>
      </c>
      <c r="H30">
        <v>14</v>
      </c>
      <c r="I30">
        <v>16</v>
      </c>
      <c r="J30">
        <v>10</v>
      </c>
    </row>
    <row r="31" spans="1:12" x14ac:dyDescent="0.25">
      <c r="A31">
        <v>12</v>
      </c>
      <c r="B31">
        <v>12</v>
      </c>
      <c r="C31">
        <v>11</v>
      </c>
      <c r="D31">
        <v>14</v>
      </c>
      <c r="E31">
        <v>16</v>
      </c>
      <c r="F31">
        <v>14</v>
      </c>
      <c r="G31">
        <v>14</v>
      </c>
      <c r="H31">
        <v>13</v>
      </c>
      <c r="I31">
        <v>16</v>
      </c>
      <c r="J31">
        <v>12</v>
      </c>
    </row>
    <row r="34" spans="1:4" x14ac:dyDescent="0.25">
      <c r="A34" t="s">
        <v>12</v>
      </c>
      <c r="B34" t="s">
        <v>13</v>
      </c>
      <c r="C34" t="s">
        <v>8</v>
      </c>
      <c r="D34" t="s">
        <v>9</v>
      </c>
    </row>
    <row r="35" spans="1:4" x14ac:dyDescent="0.25">
      <c r="A35">
        <v>10</v>
      </c>
      <c r="B35">
        <f>COUNTIF($A$12:$J$31,A35)</f>
        <v>5</v>
      </c>
      <c r="C35">
        <f t="shared" ref="C35:C43" si="0">B35/200</f>
        <v>2.5000000000000001E-2</v>
      </c>
      <c r="D35">
        <f>C35</f>
        <v>2.5000000000000001E-2</v>
      </c>
    </row>
    <row r="36" spans="1:4" x14ac:dyDescent="0.25">
      <c r="A36">
        <v>11</v>
      </c>
      <c r="B36">
        <f t="shared" ref="B35:B43" si="1">COUNTIF($A$12:$J$31,A36)</f>
        <v>5</v>
      </c>
      <c r="C36">
        <f t="shared" si="0"/>
        <v>2.5000000000000001E-2</v>
      </c>
      <c r="D36">
        <f>D35+C36</f>
        <v>0.05</v>
      </c>
    </row>
    <row r="37" spans="1:4" x14ac:dyDescent="0.25">
      <c r="A37">
        <v>12</v>
      </c>
      <c r="B37">
        <f t="shared" si="1"/>
        <v>15</v>
      </c>
      <c r="C37">
        <f t="shared" si="0"/>
        <v>7.4999999999999997E-2</v>
      </c>
      <c r="D37">
        <f t="shared" ref="D37:D43" si="2">D36+C37</f>
        <v>0.125</v>
      </c>
    </row>
    <row r="38" spans="1:4" x14ac:dyDescent="0.25">
      <c r="A38">
        <v>13</v>
      </c>
      <c r="B38">
        <f t="shared" si="1"/>
        <v>30</v>
      </c>
      <c r="C38">
        <f t="shared" si="0"/>
        <v>0.15</v>
      </c>
      <c r="D38">
        <f t="shared" si="2"/>
        <v>0.27500000000000002</v>
      </c>
    </row>
    <row r="39" spans="1:4" x14ac:dyDescent="0.25">
      <c r="A39">
        <v>14</v>
      </c>
      <c r="B39">
        <f t="shared" si="1"/>
        <v>49</v>
      </c>
      <c r="C39">
        <f t="shared" si="0"/>
        <v>0.245</v>
      </c>
      <c r="D39">
        <f t="shared" si="2"/>
        <v>0.52</v>
      </c>
    </row>
    <row r="40" spans="1:4" x14ac:dyDescent="0.25">
      <c r="A40">
        <v>15</v>
      </c>
      <c r="B40">
        <f t="shared" si="1"/>
        <v>34</v>
      </c>
      <c r="C40">
        <f t="shared" si="0"/>
        <v>0.17</v>
      </c>
      <c r="D40">
        <f t="shared" si="2"/>
        <v>0.69000000000000006</v>
      </c>
    </row>
    <row r="41" spans="1:4" x14ac:dyDescent="0.25">
      <c r="A41">
        <v>16</v>
      </c>
      <c r="B41">
        <f t="shared" si="1"/>
        <v>37</v>
      </c>
      <c r="C41">
        <f t="shared" si="0"/>
        <v>0.185</v>
      </c>
      <c r="D41">
        <f t="shared" si="2"/>
        <v>0.875</v>
      </c>
    </row>
    <row r="42" spans="1:4" x14ac:dyDescent="0.25">
      <c r="A42">
        <v>17</v>
      </c>
      <c r="B42">
        <f t="shared" si="1"/>
        <v>19</v>
      </c>
      <c r="C42">
        <f t="shared" si="0"/>
        <v>9.5000000000000001E-2</v>
      </c>
      <c r="D42">
        <f t="shared" si="2"/>
        <v>0.97</v>
      </c>
    </row>
    <row r="43" spans="1:4" x14ac:dyDescent="0.25">
      <c r="A43">
        <v>18</v>
      </c>
      <c r="B43">
        <f>COUNTIF($A$12:$J$31,A43)</f>
        <v>6</v>
      </c>
      <c r="C43">
        <f t="shared" si="0"/>
        <v>0.03</v>
      </c>
      <c r="D43">
        <f t="shared" si="2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19" workbookViewId="0">
      <selection activeCell="T49" sqref="T49"/>
    </sheetView>
  </sheetViews>
  <sheetFormatPr defaultRowHeight="15" x14ac:dyDescent="0.25"/>
  <sheetData>
    <row r="1" spans="1:12" x14ac:dyDescent="0.25">
      <c r="A1" s="1" t="s">
        <v>16</v>
      </c>
      <c r="B1" s="1">
        <v>6.1</v>
      </c>
      <c r="D1" s="1" t="s">
        <v>2</v>
      </c>
      <c r="E1" s="1">
        <f>B1</f>
        <v>6.1</v>
      </c>
      <c r="G1" s="1" t="s">
        <v>3</v>
      </c>
      <c r="H1" s="1">
        <f>B1</f>
        <v>6.1</v>
      </c>
    </row>
    <row r="4" spans="1:12" x14ac:dyDescent="0.25">
      <c r="A4">
        <v>6</v>
      </c>
      <c r="B4">
        <v>5</v>
      </c>
      <c r="C4">
        <v>3</v>
      </c>
      <c r="D4">
        <v>4</v>
      </c>
      <c r="E4">
        <v>4</v>
      </c>
      <c r="F4">
        <v>5</v>
      </c>
      <c r="G4">
        <v>10</v>
      </c>
      <c r="H4">
        <v>7</v>
      </c>
      <c r="I4">
        <v>6</v>
      </c>
      <c r="J4">
        <v>4</v>
      </c>
      <c r="K4" s="1" t="s">
        <v>6</v>
      </c>
      <c r="L4" s="1">
        <f>_xlfn.MODE.SNGL(A4:J23)</f>
        <v>5</v>
      </c>
    </row>
    <row r="5" spans="1:12" x14ac:dyDescent="0.25">
      <c r="A5">
        <v>9</v>
      </c>
      <c r="B5">
        <v>4</v>
      </c>
      <c r="C5">
        <v>5</v>
      </c>
      <c r="D5">
        <v>9</v>
      </c>
      <c r="E5">
        <v>5</v>
      </c>
      <c r="F5">
        <v>7</v>
      </c>
      <c r="G5">
        <v>9</v>
      </c>
      <c r="H5">
        <v>3</v>
      </c>
      <c r="I5">
        <v>10</v>
      </c>
      <c r="J5">
        <v>4</v>
      </c>
      <c r="K5" s="1" t="s">
        <v>4</v>
      </c>
      <c r="L5" s="1">
        <f>AVERAGE(A4:J23)</f>
        <v>6.3250000000000002</v>
      </c>
    </row>
    <row r="6" spans="1:12" x14ac:dyDescent="0.25">
      <c r="A6">
        <v>9</v>
      </c>
      <c r="B6">
        <v>5</v>
      </c>
      <c r="C6">
        <v>9</v>
      </c>
      <c r="D6">
        <v>4</v>
      </c>
      <c r="E6">
        <v>10</v>
      </c>
      <c r="F6">
        <v>6</v>
      </c>
      <c r="G6">
        <v>4</v>
      </c>
      <c r="H6">
        <v>10</v>
      </c>
      <c r="I6">
        <v>5</v>
      </c>
      <c r="J6">
        <v>7</v>
      </c>
      <c r="K6" s="1" t="s">
        <v>5</v>
      </c>
      <c r="L6" s="1">
        <f>_xlfn.VAR.S(A4:J23)</f>
        <v>5.7682160804020102</v>
      </c>
    </row>
    <row r="7" spans="1:12" x14ac:dyDescent="0.25">
      <c r="A7">
        <v>5</v>
      </c>
      <c r="B7">
        <v>5</v>
      </c>
      <c r="C7">
        <v>5</v>
      </c>
      <c r="D7">
        <v>8</v>
      </c>
      <c r="E7">
        <v>3</v>
      </c>
      <c r="F7">
        <v>2</v>
      </c>
      <c r="G7">
        <v>14</v>
      </c>
      <c r="H7">
        <v>5</v>
      </c>
      <c r="I7">
        <v>8</v>
      </c>
      <c r="J7">
        <v>7</v>
      </c>
    </row>
    <row r="8" spans="1:12" x14ac:dyDescent="0.25">
      <c r="A8">
        <v>7</v>
      </c>
      <c r="B8">
        <v>7</v>
      </c>
      <c r="C8">
        <v>5</v>
      </c>
      <c r="D8">
        <v>8</v>
      </c>
      <c r="E8">
        <v>8</v>
      </c>
      <c r="F8">
        <v>8</v>
      </c>
      <c r="G8">
        <v>5</v>
      </c>
      <c r="H8">
        <v>9</v>
      </c>
      <c r="I8">
        <v>5</v>
      </c>
      <c r="J8">
        <v>5</v>
      </c>
      <c r="K8" s="1" t="s">
        <v>15</v>
      </c>
      <c r="L8" s="1">
        <f>MAX(A4:J23)</f>
        <v>14</v>
      </c>
    </row>
    <row r="9" spans="1:12" x14ac:dyDescent="0.25">
      <c r="A9">
        <v>8</v>
      </c>
      <c r="B9">
        <v>6</v>
      </c>
      <c r="C9">
        <v>6</v>
      </c>
      <c r="D9">
        <v>5</v>
      </c>
      <c r="E9">
        <v>8</v>
      </c>
      <c r="F9">
        <v>8</v>
      </c>
      <c r="G9">
        <v>7</v>
      </c>
      <c r="H9">
        <v>4</v>
      </c>
      <c r="I9">
        <v>4</v>
      </c>
      <c r="J9">
        <v>7</v>
      </c>
      <c r="K9" s="1" t="s">
        <v>17</v>
      </c>
      <c r="L9" s="1">
        <f>MIN(A4:J23)</f>
        <v>1</v>
      </c>
    </row>
    <row r="10" spans="1:12" x14ac:dyDescent="0.25">
      <c r="A10">
        <v>6</v>
      </c>
      <c r="B10">
        <v>3</v>
      </c>
      <c r="C10">
        <v>7</v>
      </c>
      <c r="D10">
        <v>6</v>
      </c>
      <c r="E10">
        <v>5</v>
      </c>
      <c r="F10">
        <v>9</v>
      </c>
      <c r="G10">
        <v>8</v>
      </c>
      <c r="H10">
        <v>8</v>
      </c>
      <c r="I10">
        <v>7</v>
      </c>
      <c r="J10">
        <v>6</v>
      </c>
    </row>
    <row r="11" spans="1:12" x14ac:dyDescent="0.25">
      <c r="A11">
        <v>9</v>
      </c>
      <c r="B11">
        <v>7</v>
      </c>
      <c r="C11">
        <v>10</v>
      </c>
      <c r="D11">
        <v>6</v>
      </c>
      <c r="E11">
        <v>6</v>
      </c>
      <c r="F11">
        <v>8</v>
      </c>
      <c r="G11">
        <v>1</v>
      </c>
      <c r="H11">
        <v>6</v>
      </c>
      <c r="I11">
        <v>4</v>
      </c>
      <c r="J11">
        <v>4</v>
      </c>
    </row>
    <row r="12" spans="1:12" x14ac:dyDescent="0.25">
      <c r="A12">
        <v>8</v>
      </c>
      <c r="B12">
        <v>2</v>
      </c>
      <c r="C12">
        <v>5</v>
      </c>
      <c r="D12">
        <v>4</v>
      </c>
      <c r="E12">
        <v>5</v>
      </c>
      <c r="F12">
        <v>4</v>
      </c>
      <c r="G12">
        <v>5</v>
      </c>
      <c r="H12">
        <v>4</v>
      </c>
      <c r="I12">
        <v>11</v>
      </c>
      <c r="J12">
        <v>6</v>
      </c>
    </row>
    <row r="13" spans="1:12" x14ac:dyDescent="0.25">
      <c r="A13">
        <v>7</v>
      </c>
      <c r="B13">
        <v>6</v>
      </c>
      <c r="C13">
        <v>8</v>
      </c>
      <c r="D13">
        <v>6</v>
      </c>
      <c r="E13">
        <v>7</v>
      </c>
      <c r="F13">
        <v>5</v>
      </c>
      <c r="G13">
        <v>5</v>
      </c>
      <c r="H13">
        <v>6</v>
      </c>
      <c r="I13">
        <v>7</v>
      </c>
      <c r="J13">
        <v>7</v>
      </c>
    </row>
    <row r="14" spans="1:12" x14ac:dyDescent="0.25">
      <c r="A14">
        <v>8</v>
      </c>
      <c r="B14">
        <v>4</v>
      </c>
      <c r="C14">
        <v>8</v>
      </c>
      <c r="D14">
        <v>7</v>
      </c>
      <c r="E14">
        <v>7</v>
      </c>
      <c r="F14">
        <v>5</v>
      </c>
      <c r="G14">
        <v>10</v>
      </c>
      <c r="H14">
        <v>8</v>
      </c>
      <c r="I14">
        <v>3</v>
      </c>
      <c r="J14">
        <v>5</v>
      </c>
    </row>
    <row r="15" spans="1:12" x14ac:dyDescent="0.25">
      <c r="A15">
        <v>9</v>
      </c>
      <c r="B15">
        <v>6</v>
      </c>
      <c r="C15">
        <v>3</v>
      </c>
      <c r="D15">
        <v>7</v>
      </c>
      <c r="E15">
        <v>4</v>
      </c>
      <c r="F15">
        <v>14</v>
      </c>
      <c r="G15">
        <v>10</v>
      </c>
      <c r="H15">
        <v>5</v>
      </c>
      <c r="I15">
        <v>7</v>
      </c>
      <c r="J15">
        <v>10</v>
      </c>
    </row>
    <row r="16" spans="1:12" x14ac:dyDescent="0.25">
      <c r="A16">
        <v>5</v>
      </c>
      <c r="B16">
        <v>10</v>
      </c>
      <c r="C16">
        <v>5</v>
      </c>
      <c r="D16">
        <v>5</v>
      </c>
      <c r="E16">
        <v>3</v>
      </c>
      <c r="F16">
        <v>5</v>
      </c>
      <c r="G16">
        <v>10</v>
      </c>
      <c r="H16">
        <v>5</v>
      </c>
      <c r="I16">
        <v>3</v>
      </c>
      <c r="J16">
        <v>6</v>
      </c>
    </row>
    <row r="17" spans="1:10" x14ac:dyDescent="0.25">
      <c r="A17">
        <v>7</v>
      </c>
      <c r="B17">
        <v>2</v>
      </c>
      <c r="C17">
        <v>10</v>
      </c>
      <c r="D17">
        <v>3</v>
      </c>
      <c r="E17">
        <v>5</v>
      </c>
      <c r="F17">
        <v>4</v>
      </c>
      <c r="G17">
        <v>14</v>
      </c>
      <c r="H17">
        <v>6</v>
      </c>
      <c r="I17">
        <v>12</v>
      </c>
      <c r="J17">
        <v>4</v>
      </c>
    </row>
    <row r="18" spans="1:10" x14ac:dyDescent="0.25">
      <c r="A18">
        <v>5</v>
      </c>
      <c r="B18">
        <v>3</v>
      </c>
      <c r="C18">
        <v>10</v>
      </c>
      <c r="D18">
        <v>6</v>
      </c>
      <c r="E18">
        <v>3</v>
      </c>
      <c r="F18">
        <v>8</v>
      </c>
      <c r="G18">
        <v>9</v>
      </c>
      <c r="H18">
        <v>8</v>
      </c>
      <c r="I18">
        <v>8</v>
      </c>
      <c r="J18">
        <v>9</v>
      </c>
    </row>
    <row r="19" spans="1:10" x14ac:dyDescent="0.25">
      <c r="A19">
        <v>8</v>
      </c>
      <c r="B19">
        <v>2</v>
      </c>
      <c r="C19">
        <v>5</v>
      </c>
      <c r="D19">
        <v>10</v>
      </c>
      <c r="E19">
        <v>1</v>
      </c>
      <c r="F19">
        <v>7</v>
      </c>
      <c r="G19">
        <v>5</v>
      </c>
      <c r="H19">
        <v>6</v>
      </c>
      <c r="I19">
        <v>6</v>
      </c>
      <c r="J19">
        <v>5</v>
      </c>
    </row>
    <row r="20" spans="1:10" x14ac:dyDescent="0.25">
      <c r="A20">
        <v>7</v>
      </c>
      <c r="B20">
        <v>3</v>
      </c>
      <c r="C20">
        <v>11</v>
      </c>
      <c r="D20">
        <v>3</v>
      </c>
      <c r="E20">
        <v>4</v>
      </c>
      <c r="F20">
        <v>5</v>
      </c>
      <c r="G20">
        <v>4</v>
      </c>
      <c r="H20">
        <v>6</v>
      </c>
      <c r="I20">
        <v>6</v>
      </c>
      <c r="J20">
        <v>4</v>
      </c>
    </row>
    <row r="21" spans="1:10" x14ac:dyDescent="0.25">
      <c r="A21">
        <v>8</v>
      </c>
      <c r="B21">
        <v>5</v>
      </c>
      <c r="C21">
        <v>8</v>
      </c>
      <c r="D21">
        <v>5</v>
      </c>
      <c r="E21">
        <v>6</v>
      </c>
      <c r="F21">
        <v>4</v>
      </c>
      <c r="G21">
        <v>6</v>
      </c>
      <c r="H21">
        <v>5</v>
      </c>
      <c r="I21">
        <v>7</v>
      </c>
      <c r="J21">
        <v>7</v>
      </c>
    </row>
    <row r="22" spans="1:10" x14ac:dyDescent="0.25">
      <c r="A22">
        <v>10</v>
      </c>
      <c r="B22">
        <v>3</v>
      </c>
      <c r="C22">
        <v>9</v>
      </c>
      <c r="D22">
        <v>7</v>
      </c>
      <c r="E22">
        <v>7</v>
      </c>
      <c r="F22">
        <v>9</v>
      </c>
      <c r="G22">
        <v>9</v>
      </c>
      <c r="H22">
        <v>6</v>
      </c>
      <c r="I22">
        <v>6</v>
      </c>
      <c r="J22">
        <v>4</v>
      </c>
    </row>
    <row r="23" spans="1:10" x14ac:dyDescent="0.25">
      <c r="A23">
        <v>8</v>
      </c>
      <c r="B23">
        <v>10</v>
      </c>
      <c r="C23">
        <v>7</v>
      </c>
      <c r="D23">
        <v>8</v>
      </c>
      <c r="E23">
        <v>7</v>
      </c>
      <c r="F23">
        <v>3</v>
      </c>
      <c r="G23">
        <v>3</v>
      </c>
      <c r="H23">
        <v>6</v>
      </c>
      <c r="I23">
        <v>9</v>
      </c>
      <c r="J23">
        <v>8</v>
      </c>
    </row>
    <row r="26" spans="1:10" x14ac:dyDescent="0.25">
      <c r="A26" t="s">
        <v>12</v>
      </c>
      <c r="B26" t="s">
        <v>13</v>
      </c>
      <c r="C26" t="s">
        <v>8</v>
      </c>
      <c r="D26" t="s">
        <v>9</v>
      </c>
    </row>
    <row r="27" spans="1:10" x14ac:dyDescent="0.25">
      <c r="A27">
        <v>1</v>
      </c>
      <c r="B27">
        <f>COUNTIF($A$4:$J$23,A27)</f>
        <v>2</v>
      </c>
      <c r="C27">
        <f>B27/200</f>
        <v>0.01</v>
      </c>
      <c r="D27">
        <f>C27</f>
        <v>0.01</v>
      </c>
    </row>
    <row r="28" spans="1:10" x14ac:dyDescent="0.25">
      <c r="A28">
        <v>2</v>
      </c>
      <c r="B28">
        <f t="shared" ref="B28:B40" si="0">COUNTIF($A$4:$J$23,A28)</f>
        <v>4</v>
      </c>
      <c r="C28">
        <f t="shared" ref="C28:C40" si="1">B28/200</f>
        <v>0.02</v>
      </c>
      <c r="D28">
        <f>D27+C28</f>
        <v>0.03</v>
      </c>
    </row>
    <row r="29" spans="1:10" x14ac:dyDescent="0.25">
      <c r="A29">
        <v>3</v>
      </c>
      <c r="B29">
        <f t="shared" si="0"/>
        <v>16</v>
      </c>
      <c r="C29">
        <f t="shared" si="1"/>
        <v>0.08</v>
      </c>
      <c r="D29">
        <f>D28+C29</f>
        <v>0.11</v>
      </c>
    </row>
    <row r="30" spans="1:10" x14ac:dyDescent="0.25">
      <c r="A30">
        <v>4</v>
      </c>
      <c r="B30">
        <f t="shared" si="0"/>
        <v>23</v>
      </c>
      <c r="C30">
        <f t="shared" si="1"/>
        <v>0.115</v>
      </c>
      <c r="D30">
        <f>D29+C30</f>
        <v>0.22500000000000001</v>
      </c>
    </row>
    <row r="31" spans="1:10" x14ac:dyDescent="0.25">
      <c r="A31">
        <v>5</v>
      </c>
      <c r="B31">
        <f t="shared" si="0"/>
        <v>38</v>
      </c>
      <c r="C31">
        <f t="shared" si="1"/>
        <v>0.19</v>
      </c>
      <c r="D31">
        <f t="shared" ref="D31:D40" si="2">D30+C31</f>
        <v>0.41500000000000004</v>
      </c>
    </row>
    <row r="32" spans="1:10" x14ac:dyDescent="0.25">
      <c r="A32">
        <v>6</v>
      </c>
      <c r="B32">
        <f t="shared" si="0"/>
        <v>28</v>
      </c>
      <c r="C32">
        <f t="shared" si="1"/>
        <v>0.14000000000000001</v>
      </c>
      <c r="D32">
        <f t="shared" si="2"/>
        <v>0.55500000000000005</v>
      </c>
    </row>
    <row r="33" spans="1:4" x14ac:dyDescent="0.25">
      <c r="A33">
        <v>7</v>
      </c>
      <c r="B33">
        <f t="shared" si="0"/>
        <v>28</v>
      </c>
      <c r="C33">
        <f t="shared" si="1"/>
        <v>0.14000000000000001</v>
      </c>
      <c r="D33">
        <f t="shared" si="2"/>
        <v>0.69500000000000006</v>
      </c>
    </row>
    <row r="34" spans="1:4" x14ac:dyDescent="0.25">
      <c r="A34">
        <v>8</v>
      </c>
      <c r="B34">
        <f t="shared" si="0"/>
        <v>25</v>
      </c>
      <c r="C34">
        <f t="shared" si="1"/>
        <v>0.125</v>
      </c>
      <c r="D34">
        <f t="shared" si="2"/>
        <v>0.82000000000000006</v>
      </c>
    </row>
    <row r="35" spans="1:4" x14ac:dyDescent="0.25">
      <c r="A35">
        <v>9</v>
      </c>
      <c r="B35">
        <f t="shared" si="0"/>
        <v>15</v>
      </c>
      <c r="C35">
        <f t="shared" si="1"/>
        <v>7.4999999999999997E-2</v>
      </c>
      <c r="D35">
        <f t="shared" si="2"/>
        <v>0.89500000000000002</v>
      </c>
    </row>
    <row r="36" spans="1:4" x14ac:dyDescent="0.25">
      <c r="A36">
        <v>10</v>
      </c>
      <c r="B36">
        <f t="shared" si="0"/>
        <v>15</v>
      </c>
      <c r="C36">
        <f t="shared" si="1"/>
        <v>7.4999999999999997E-2</v>
      </c>
      <c r="D36">
        <f t="shared" si="2"/>
        <v>0.97</v>
      </c>
    </row>
    <row r="37" spans="1:4" x14ac:dyDescent="0.25">
      <c r="A37">
        <v>11</v>
      </c>
      <c r="B37">
        <f t="shared" si="0"/>
        <v>2</v>
      </c>
      <c r="C37">
        <f t="shared" si="1"/>
        <v>0.01</v>
      </c>
      <c r="D37">
        <f t="shared" si="2"/>
        <v>0.98</v>
      </c>
    </row>
    <row r="38" spans="1:4" x14ac:dyDescent="0.25">
      <c r="A38">
        <v>12</v>
      </c>
      <c r="B38">
        <f t="shared" si="0"/>
        <v>1</v>
      </c>
      <c r="C38">
        <f t="shared" si="1"/>
        <v>5.0000000000000001E-3</v>
      </c>
      <c r="D38">
        <f t="shared" si="2"/>
        <v>0.98499999999999999</v>
      </c>
    </row>
    <row r="39" spans="1:4" x14ac:dyDescent="0.25">
      <c r="A39">
        <v>13</v>
      </c>
      <c r="B39">
        <f t="shared" si="0"/>
        <v>0</v>
      </c>
      <c r="C39">
        <f t="shared" si="1"/>
        <v>0</v>
      </c>
      <c r="D39">
        <f t="shared" si="2"/>
        <v>0.98499999999999999</v>
      </c>
    </row>
    <row r="40" spans="1:4" x14ac:dyDescent="0.25">
      <c r="A40">
        <v>14</v>
      </c>
      <c r="B40">
        <f t="shared" si="0"/>
        <v>3</v>
      </c>
      <c r="C40">
        <f t="shared" si="1"/>
        <v>1.4999999999999999E-2</v>
      </c>
      <c r="D40">
        <f t="shared" si="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2019-04-23T19:19:49Z</dcterms:modified>
</cp:coreProperties>
</file>