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\Desktop\Физтех\1курс\Лабы\1.2.2 Крестообразный маятник\"/>
    </mc:Choice>
  </mc:AlternateContent>
  <bookViews>
    <workbookView xWindow="0" yWindow="0" windowWidth="23040" windowHeight="9192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E9" i="2" l="1"/>
  <c r="E5" i="2"/>
  <c r="E7" i="2"/>
  <c r="E3" i="2"/>
  <c r="F2" i="2"/>
  <c r="E2" i="2" s="1"/>
  <c r="E4" i="2" l="1"/>
  <c r="E6" i="2"/>
  <c r="E8" i="2"/>
  <c r="G3" i="2" l="1"/>
  <c r="F3" i="2" s="1"/>
  <c r="F4" i="2" s="1"/>
</calcChain>
</file>

<file path=xl/sharedStrings.xml><?xml version="1.0" encoding="utf-8"?>
<sst xmlns="http://schemas.openxmlformats.org/spreadsheetml/2006/main" count="42" uniqueCount="16">
  <si>
    <t>масса перегрузка</t>
  </si>
  <si>
    <t>k</t>
  </si>
  <si>
    <t>погрешность k</t>
  </si>
  <si>
    <t>b0</t>
  </si>
  <si>
    <t>погрешность b0</t>
  </si>
  <si>
    <t>r1</t>
  </si>
  <si>
    <t>r2</t>
  </si>
  <si>
    <t>r3</t>
  </si>
  <si>
    <t>r4</t>
  </si>
  <si>
    <t>r шкифа</t>
  </si>
  <si>
    <t>+</t>
  </si>
  <si>
    <t>-</t>
  </si>
  <si>
    <t>вверх(-)/низ(+)</t>
  </si>
  <si>
    <t>N оборотов</t>
  </si>
  <si>
    <t>ню</t>
  </si>
  <si>
    <t>погрешность ню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</si>
</sst>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sqref="A1:XFD1"/>
    </sheetView>
  </sheetViews>
  <sheetFormatPr defaultRowHeight="14.4" x14ac:dyDescent="0.3"/>
  <cols>
    <col min="1" max="1" width="16" bestFit="1" customWidth="1"/>
    <col min="2" max="2" width="9.6640625" bestFit="1" customWidth="1"/>
    <col min="3" max="3" width="13.44140625" bestFit="1" customWidth="1"/>
    <col min="4" max="4" width="7" bestFit="1" customWidth="1"/>
    <col min="5" max="5" width="14.5546875" bestFit="1" customWidth="1"/>
    <col min="6" max="6" width="13.77734375" bestFit="1" customWidth="1"/>
    <col min="7" max="8" width="5" bestFit="1" customWidth="1"/>
    <col min="9" max="10" width="4" bestFit="1" customWidth="1"/>
    <col min="11" max="11" width="7.77734375" bestFit="1" customWidth="1"/>
    <col min="12" max="12" width="11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</row>
    <row r="2" spans="1:12" x14ac:dyDescent="0.3">
      <c r="A2">
        <v>0</v>
      </c>
      <c r="B2">
        <v>-5.9899999999999997E-3</v>
      </c>
      <c r="C2">
        <v>1.1000000000000001E-3</v>
      </c>
      <c r="D2">
        <v>0.188</v>
      </c>
      <c r="E2">
        <v>7.6999999999999996E-4</v>
      </c>
      <c r="F2" s="1" t="s">
        <v>10</v>
      </c>
      <c r="G2">
        <v>8.1999999999999993</v>
      </c>
      <c r="H2">
        <v>8.6</v>
      </c>
      <c r="I2">
        <v>9.4</v>
      </c>
      <c r="J2">
        <v>9.5</v>
      </c>
      <c r="K2">
        <v>1.75</v>
      </c>
      <c r="L2">
        <v>12</v>
      </c>
    </row>
    <row r="3" spans="1:12" x14ac:dyDescent="0.3">
      <c r="A3">
        <v>0</v>
      </c>
      <c r="B3">
        <v>-4.7889999999999999E-3</v>
      </c>
      <c r="C3">
        <v>1.6000000000000001E-3</v>
      </c>
      <c r="D3">
        <v>0.18140000000000001</v>
      </c>
      <c r="E3">
        <v>9.2999999999999992E-3</v>
      </c>
      <c r="F3" s="1" t="s">
        <v>10</v>
      </c>
      <c r="G3">
        <v>8.1999999999999993</v>
      </c>
      <c r="H3">
        <v>8.6</v>
      </c>
      <c r="I3">
        <v>9.4</v>
      </c>
      <c r="J3">
        <v>9.5</v>
      </c>
      <c r="K3">
        <v>1.75</v>
      </c>
      <c r="L3">
        <v>12</v>
      </c>
    </row>
    <row r="4" spans="1:12" x14ac:dyDescent="0.3">
      <c r="A4">
        <v>0</v>
      </c>
      <c r="B4">
        <v>-5.4640000000000001E-3</v>
      </c>
      <c r="C4">
        <v>2E-3</v>
      </c>
      <c r="D4">
        <v>-0.22800000000000001</v>
      </c>
      <c r="E4">
        <v>1E-3</v>
      </c>
      <c r="F4" s="1" t="s">
        <v>11</v>
      </c>
      <c r="G4">
        <v>8.1999999999999993</v>
      </c>
      <c r="H4">
        <v>8.6</v>
      </c>
      <c r="I4">
        <v>9.4</v>
      </c>
      <c r="J4">
        <v>9.5</v>
      </c>
      <c r="K4">
        <v>1.75</v>
      </c>
      <c r="L4">
        <v>12</v>
      </c>
    </row>
    <row r="5" spans="1:12" x14ac:dyDescent="0.3">
      <c r="A5">
        <v>0</v>
      </c>
      <c r="B5">
        <v>-3.1979999999999999E-3</v>
      </c>
      <c r="C5">
        <v>3.7000000000000002E-3</v>
      </c>
      <c r="D5">
        <v>0.17580000000000001</v>
      </c>
      <c r="E5">
        <v>2.2000000000000001E-3</v>
      </c>
      <c r="F5" s="1" t="s">
        <v>10</v>
      </c>
      <c r="G5">
        <v>8.1999999999999993</v>
      </c>
      <c r="H5">
        <v>8.6</v>
      </c>
      <c r="I5">
        <v>9.4</v>
      </c>
      <c r="J5">
        <v>9.5</v>
      </c>
      <c r="K5">
        <v>1.75</v>
      </c>
      <c r="L5">
        <v>12</v>
      </c>
    </row>
    <row r="6" spans="1:12" x14ac:dyDescent="0.3">
      <c r="A6">
        <v>0</v>
      </c>
      <c r="B6">
        <v>-5.5139999999999998E-3</v>
      </c>
      <c r="C6">
        <v>1.5E-3</v>
      </c>
      <c r="D6">
        <v>0.18459999999999999</v>
      </c>
      <c r="E6">
        <v>9.8999999999999999E-4</v>
      </c>
      <c r="F6" s="1" t="s">
        <v>10</v>
      </c>
      <c r="G6">
        <v>8.1999999999999993</v>
      </c>
      <c r="H6">
        <v>8.6</v>
      </c>
      <c r="I6">
        <v>9.4</v>
      </c>
      <c r="J6">
        <v>9.5</v>
      </c>
      <c r="K6">
        <v>1.75</v>
      </c>
      <c r="L6">
        <v>12</v>
      </c>
    </row>
    <row r="7" spans="1:12" x14ac:dyDescent="0.3">
      <c r="A7">
        <v>0</v>
      </c>
      <c r="B7">
        <v>-5.1630000000000001E-3</v>
      </c>
      <c r="C7">
        <v>2.3E-3</v>
      </c>
      <c r="D7">
        <v>0.1837</v>
      </c>
      <c r="E7">
        <v>1.5E-3</v>
      </c>
      <c r="F7" s="1" t="s">
        <v>10</v>
      </c>
      <c r="G7">
        <v>8.1999999999999993</v>
      </c>
      <c r="H7">
        <v>8.6</v>
      </c>
      <c r="I7">
        <v>9.4</v>
      </c>
      <c r="J7">
        <v>9.5</v>
      </c>
      <c r="K7">
        <v>1.75</v>
      </c>
      <c r="L7">
        <v>12</v>
      </c>
    </row>
    <row r="9" spans="1:12" x14ac:dyDescent="0.3">
      <c r="A9">
        <v>6.21</v>
      </c>
      <c r="B9">
        <v>-8.3099999999999997E-3</v>
      </c>
      <c r="C9">
        <v>2.8E-3</v>
      </c>
      <c r="D9">
        <v>0.26069999999999999</v>
      </c>
      <c r="E9">
        <v>2.3999999999999998E-3</v>
      </c>
      <c r="F9" s="1" t="s">
        <v>10</v>
      </c>
      <c r="G9">
        <v>8.1999999999999993</v>
      </c>
      <c r="H9">
        <v>8.6</v>
      </c>
      <c r="I9">
        <v>9.4</v>
      </c>
      <c r="J9">
        <v>9.5</v>
      </c>
      <c r="K9">
        <v>1.75</v>
      </c>
      <c r="L9">
        <v>12</v>
      </c>
    </row>
    <row r="10" spans="1:12" x14ac:dyDescent="0.3">
      <c r="A10">
        <v>9.07</v>
      </c>
      <c r="B10">
        <v>-8.3999999999999995E-3</v>
      </c>
      <c r="C10">
        <v>1.8E-3</v>
      </c>
      <c r="D10">
        <v>0.30080000000000001</v>
      </c>
      <c r="E10">
        <v>1.6000000000000001E-3</v>
      </c>
      <c r="F10" s="1" t="s">
        <v>10</v>
      </c>
      <c r="G10">
        <v>8.1999999999999993</v>
      </c>
      <c r="H10">
        <v>8.6</v>
      </c>
      <c r="I10">
        <v>9.4</v>
      </c>
      <c r="J10">
        <v>9.5</v>
      </c>
      <c r="K10">
        <v>1.75</v>
      </c>
      <c r="L10">
        <v>12</v>
      </c>
    </row>
    <row r="11" spans="1:12" x14ac:dyDescent="0.3">
      <c r="A11">
        <v>45</v>
      </c>
      <c r="B11">
        <v>-9.6740000000000003E-3</v>
      </c>
      <c r="C11">
        <v>2E-3</v>
      </c>
      <c r="D11">
        <v>0.71179999999999999</v>
      </c>
      <c r="E11">
        <v>2.7000000000000001E-3</v>
      </c>
      <c r="F11" s="1" t="s">
        <v>10</v>
      </c>
      <c r="G11">
        <v>8.1999999999999993</v>
      </c>
      <c r="H11">
        <v>8.6</v>
      </c>
      <c r="I11">
        <v>9.4</v>
      </c>
      <c r="J11">
        <v>9.5</v>
      </c>
      <c r="K11">
        <v>1.75</v>
      </c>
      <c r="L11">
        <v>12</v>
      </c>
    </row>
    <row r="12" spans="1:12" x14ac:dyDescent="0.3">
      <c r="A12">
        <v>62</v>
      </c>
      <c r="B12">
        <v>-1.4749999999999999E-2</v>
      </c>
      <c r="C12">
        <v>1.1999999999999999E-3</v>
      </c>
      <c r="D12">
        <v>0.95</v>
      </c>
      <c r="E12">
        <v>2E-3</v>
      </c>
      <c r="F12" s="1" t="s">
        <v>10</v>
      </c>
      <c r="G12">
        <v>8.1999999999999993</v>
      </c>
      <c r="H12">
        <v>8.6</v>
      </c>
      <c r="I12">
        <v>9.4</v>
      </c>
      <c r="J12">
        <v>9.5</v>
      </c>
      <c r="K12">
        <v>1.75</v>
      </c>
      <c r="L12">
        <v>12</v>
      </c>
    </row>
    <row r="13" spans="1:12" x14ac:dyDescent="0.3">
      <c r="A13">
        <v>51.5</v>
      </c>
      <c r="B13">
        <v>-1.102E-2</v>
      </c>
      <c r="C13">
        <v>5.4999999999999997E-3</v>
      </c>
      <c r="D13">
        <v>0.78110000000000002</v>
      </c>
      <c r="E13">
        <v>7.4000000000000003E-3</v>
      </c>
      <c r="F13" s="1" t="s">
        <v>10</v>
      </c>
      <c r="G13">
        <v>8.1999999999999993</v>
      </c>
      <c r="H13">
        <v>8.6</v>
      </c>
      <c r="I13">
        <v>9.4</v>
      </c>
      <c r="J13">
        <v>9.5</v>
      </c>
      <c r="K13">
        <v>1.75</v>
      </c>
      <c r="L13">
        <v>12</v>
      </c>
    </row>
    <row r="14" spans="1:12" x14ac:dyDescent="0.3">
      <c r="A14">
        <v>100</v>
      </c>
      <c r="B14">
        <v>-1.176E-2</v>
      </c>
      <c r="C14">
        <v>1.1000000000000001E-3</v>
      </c>
      <c r="D14">
        <v>0.70650000000000002</v>
      </c>
      <c r="E14">
        <v>1.9E-3</v>
      </c>
      <c r="F14" s="1" t="s">
        <v>10</v>
      </c>
      <c r="G14">
        <v>8.1999999999999993</v>
      </c>
      <c r="H14">
        <v>8.6</v>
      </c>
      <c r="I14">
        <v>9.4</v>
      </c>
      <c r="J14">
        <v>9.5</v>
      </c>
      <c r="K14">
        <v>0.9</v>
      </c>
      <c r="L14">
        <v>12</v>
      </c>
    </row>
    <row r="15" spans="1:12" x14ac:dyDescent="0.3">
      <c r="A15">
        <v>103.55</v>
      </c>
      <c r="B15">
        <v>-1.2370000000000001E-2</v>
      </c>
      <c r="C15">
        <v>1.2999999999999999E-3</v>
      </c>
      <c r="D15">
        <v>0.7288</v>
      </c>
      <c r="E15">
        <v>2.3E-3</v>
      </c>
      <c r="F15" s="1" t="s">
        <v>10</v>
      </c>
      <c r="G15">
        <v>8.1999999999999993</v>
      </c>
      <c r="H15">
        <v>8.6</v>
      </c>
      <c r="I15">
        <v>9.4</v>
      </c>
      <c r="J15">
        <v>9.5</v>
      </c>
      <c r="K15">
        <v>0.9</v>
      </c>
      <c r="L15">
        <v>12</v>
      </c>
    </row>
    <row r="16" spans="1:12" x14ac:dyDescent="0.3">
      <c r="A16">
        <v>8.9499999999999993</v>
      </c>
      <c r="B16">
        <v>-6.9020000000000001E-3</v>
      </c>
      <c r="C16">
        <v>2.2000000000000001E-3</v>
      </c>
      <c r="D16">
        <v>0.13600000000000001</v>
      </c>
      <c r="E16">
        <v>2E-3</v>
      </c>
      <c r="F16" s="1" t="s">
        <v>10</v>
      </c>
      <c r="G16">
        <v>8.1999999999999993</v>
      </c>
      <c r="H16">
        <v>8.6</v>
      </c>
      <c r="I16">
        <v>9.4</v>
      </c>
      <c r="J16">
        <v>9.5</v>
      </c>
      <c r="K16">
        <v>0.9</v>
      </c>
      <c r="L16">
        <v>20</v>
      </c>
    </row>
    <row r="17" spans="1:12" x14ac:dyDescent="0.3">
      <c r="A17">
        <v>64.2</v>
      </c>
      <c r="B17">
        <v>-7.6299999999999996E-3</v>
      </c>
      <c r="C17">
        <v>2.7000000000000001E-3</v>
      </c>
      <c r="D17">
        <v>0.47849999999999998</v>
      </c>
      <c r="E17">
        <v>2.8999999999999998E-3</v>
      </c>
      <c r="F17" s="1" t="s">
        <v>10</v>
      </c>
      <c r="G17">
        <v>8.1999999999999993</v>
      </c>
      <c r="H17">
        <v>8.6</v>
      </c>
      <c r="I17">
        <v>9.4</v>
      </c>
      <c r="J17">
        <v>9.5</v>
      </c>
      <c r="K17">
        <v>0.9</v>
      </c>
      <c r="L17">
        <v>12</v>
      </c>
    </row>
    <row r="18" spans="1:12" x14ac:dyDescent="0.3">
      <c r="A18">
        <v>106</v>
      </c>
      <c r="B18">
        <v>-1.022E-2</v>
      </c>
      <c r="C18">
        <v>1.6999999999999999E-3</v>
      </c>
      <c r="D18">
        <v>0.73819999999999997</v>
      </c>
      <c r="E18">
        <v>2.5999999999999999E-3</v>
      </c>
      <c r="F18" s="1" t="s">
        <v>10</v>
      </c>
      <c r="G18">
        <v>8.1999999999999993</v>
      </c>
      <c r="H18">
        <v>8.6</v>
      </c>
      <c r="I18">
        <v>9.4</v>
      </c>
      <c r="J18">
        <v>9.5</v>
      </c>
      <c r="K18">
        <v>0.9</v>
      </c>
      <c r="L18">
        <v>12</v>
      </c>
    </row>
    <row r="20" spans="1:12" x14ac:dyDescent="0.3">
      <c r="A20">
        <v>100</v>
      </c>
      <c r="B20">
        <v>-2.0309999999999998E-3</v>
      </c>
      <c r="C20">
        <v>3.7000000000000002E-3</v>
      </c>
      <c r="D20">
        <v>1.587</v>
      </c>
      <c r="E20">
        <v>7.1999999999999998E-3</v>
      </c>
      <c r="F20" s="1" t="s">
        <v>10</v>
      </c>
      <c r="G20">
        <v>7.2</v>
      </c>
      <c r="H20">
        <v>7.8</v>
      </c>
      <c r="I20">
        <v>7.8</v>
      </c>
      <c r="J20">
        <v>8.3000000000000007</v>
      </c>
      <c r="K20">
        <v>1.75</v>
      </c>
      <c r="L20">
        <v>12</v>
      </c>
    </row>
    <row r="21" spans="1:12" x14ac:dyDescent="0.3">
      <c r="A21">
        <v>100</v>
      </c>
      <c r="B21">
        <v>-1.0959999999999999E-2</v>
      </c>
      <c r="C21">
        <v>2.5999999999999999E-3</v>
      </c>
      <c r="D21">
        <v>1.026</v>
      </c>
      <c r="E21">
        <v>3.5999999999999999E-3</v>
      </c>
      <c r="F21" s="1" t="s">
        <v>10</v>
      </c>
      <c r="G21">
        <v>11.9</v>
      </c>
      <c r="H21">
        <v>11.6</v>
      </c>
      <c r="I21">
        <v>12</v>
      </c>
      <c r="J21">
        <v>12</v>
      </c>
      <c r="K21">
        <v>1.75</v>
      </c>
      <c r="L21">
        <v>12</v>
      </c>
    </row>
    <row r="22" spans="1:12" x14ac:dyDescent="0.3">
      <c r="A22">
        <v>100</v>
      </c>
      <c r="B22">
        <v>-3.39E-2</v>
      </c>
      <c r="C22">
        <v>2.3999999999999998E-3</v>
      </c>
      <c r="D22">
        <v>2.5009999999999999</v>
      </c>
      <c r="E22">
        <v>5.3E-3</v>
      </c>
      <c r="F22" s="1" t="s">
        <v>10</v>
      </c>
      <c r="G22">
        <v>3.1</v>
      </c>
      <c r="H22">
        <v>3.3</v>
      </c>
      <c r="I22">
        <v>2.4</v>
      </c>
      <c r="J22">
        <v>2.6</v>
      </c>
      <c r="K22">
        <v>1.75</v>
      </c>
      <c r="L22">
        <v>12</v>
      </c>
    </row>
    <row r="23" spans="1:12" x14ac:dyDescent="0.3">
      <c r="A23">
        <v>100</v>
      </c>
      <c r="B23">
        <v>-2.494E-2</v>
      </c>
      <c r="C23">
        <v>4.8999999999999998E-3</v>
      </c>
      <c r="D23">
        <v>2.081</v>
      </c>
      <c r="E23">
        <v>8.5000000000000006E-3</v>
      </c>
      <c r="F23" s="1" t="s">
        <v>10</v>
      </c>
      <c r="G23">
        <v>4.5999999999999996</v>
      </c>
      <c r="H23">
        <v>5.6</v>
      </c>
      <c r="I23">
        <v>4.5999999999999996</v>
      </c>
      <c r="J23">
        <v>4.7</v>
      </c>
      <c r="K23">
        <v>1.75</v>
      </c>
      <c r="L23">
        <v>12</v>
      </c>
    </row>
    <row r="24" spans="1:12" x14ac:dyDescent="0.3">
      <c r="A24">
        <v>100</v>
      </c>
      <c r="B24">
        <v>-2.6270000000000002E-2</v>
      </c>
      <c r="C24">
        <v>9.7999999999999997E-3</v>
      </c>
      <c r="D24">
        <v>-2.0129999999999999</v>
      </c>
      <c r="E24">
        <v>1.7999999999999999E-2</v>
      </c>
      <c r="F24" s="1" t="s">
        <v>11</v>
      </c>
      <c r="K24">
        <v>1.75</v>
      </c>
      <c r="L24">
        <v>12</v>
      </c>
    </row>
    <row r="25" spans="1:12" x14ac:dyDescent="0.3">
      <c r="A25">
        <v>100</v>
      </c>
      <c r="B25">
        <v>-1.3350000000000001E-2</v>
      </c>
      <c r="C25">
        <v>4.1000000000000003E-3</v>
      </c>
      <c r="D25">
        <v>0.81130000000000002</v>
      </c>
      <c r="E25">
        <v>6.6E-3</v>
      </c>
      <c r="F25" s="1" t="s">
        <v>10</v>
      </c>
      <c r="G25">
        <v>7.2</v>
      </c>
      <c r="H25">
        <v>7.8</v>
      </c>
      <c r="I25">
        <v>7.8</v>
      </c>
      <c r="J25">
        <v>8.3000000000000007</v>
      </c>
      <c r="K25">
        <v>0.9</v>
      </c>
      <c r="L25">
        <v>12</v>
      </c>
    </row>
    <row r="26" spans="1:12" x14ac:dyDescent="0.3">
      <c r="A26">
        <v>100</v>
      </c>
      <c r="B26">
        <v>-3.4780000000000002E-3</v>
      </c>
      <c r="C26">
        <v>9.9000000000000008E-3</v>
      </c>
      <c r="D26">
        <v>0.504</v>
      </c>
      <c r="E26">
        <v>1.2999999999999999E-2</v>
      </c>
      <c r="F26" s="1" t="s">
        <v>10</v>
      </c>
      <c r="G26">
        <v>11.9</v>
      </c>
      <c r="H26">
        <v>11.6</v>
      </c>
      <c r="I26">
        <v>12</v>
      </c>
      <c r="J26">
        <v>12</v>
      </c>
      <c r="K26">
        <v>0.9</v>
      </c>
      <c r="L26">
        <v>12</v>
      </c>
    </row>
    <row r="27" spans="1:12" x14ac:dyDescent="0.3">
      <c r="A27">
        <v>100</v>
      </c>
      <c r="B27">
        <v>-2.9329999999999998E-2</v>
      </c>
      <c r="C27">
        <v>3.5000000000000001E-3</v>
      </c>
      <c r="D27">
        <v>1.294</v>
      </c>
      <c r="E27">
        <v>7.1000000000000004E-3</v>
      </c>
      <c r="F27" s="1" t="s">
        <v>10</v>
      </c>
      <c r="G27">
        <v>3.1</v>
      </c>
      <c r="H27">
        <v>3.3</v>
      </c>
      <c r="I27">
        <v>2.4</v>
      </c>
      <c r="J27">
        <v>2.6</v>
      </c>
      <c r="K27">
        <v>0.9</v>
      </c>
      <c r="L27">
        <v>12</v>
      </c>
    </row>
    <row r="28" spans="1:12" x14ac:dyDescent="0.3">
      <c r="A28">
        <v>100</v>
      </c>
      <c r="B28">
        <v>-1.6629999999999999E-2</v>
      </c>
      <c r="C28">
        <v>5.1000000000000004E-3</v>
      </c>
      <c r="D28">
        <v>1.071</v>
      </c>
      <c r="E28">
        <v>1E-3</v>
      </c>
      <c r="F28" s="1" t="s">
        <v>10</v>
      </c>
      <c r="K28">
        <v>0.9</v>
      </c>
      <c r="L28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4" sqref="F4"/>
    </sheetView>
  </sheetViews>
  <sheetFormatPr defaultRowHeight="14.4" x14ac:dyDescent="0.3"/>
  <cols>
    <col min="1" max="1" width="16" bestFit="1" customWidth="1"/>
    <col min="2" max="2" width="9.6640625" bestFit="1" customWidth="1"/>
    <col min="3" max="3" width="7.77734375" bestFit="1" customWidth="1"/>
    <col min="4" max="4" width="19.21875" customWidth="1"/>
    <col min="5" max="5" width="15.109375" bestFit="1" customWidth="1"/>
  </cols>
  <sheetData>
    <row r="1" spans="1:7" x14ac:dyDescent="0.3">
      <c r="A1" t="s">
        <v>0</v>
      </c>
      <c r="B1" t="s">
        <v>1</v>
      </c>
      <c r="C1" t="s">
        <v>9</v>
      </c>
      <c r="D1" t="s">
        <v>14</v>
      </c>
      <c r="E1" t="s">
        <v>15</v>
      </c>
    </row>
    <row r="2" spans="1:7" x14ac:dyDescent="0.3">
      <c r="A2">
        <v>0</v>
      </c>
      <c r="B2">
        <v>-5.1630000000000001E-3</v>
      </c>
      <c r="C2">
        <v>1.75</v>
      </c>
      <c r="D2">
        <f>-B2*(A2+17.05)/1000*C2*C2/100/100*100000000</f>
        <v>2.6958927187499997</v>
      </c>
      <c r="E2">
        <f>(D2-$F$2)^2</f>
        <v>17.705684608444859</v>
      </c>
      <c r="F2">
        <f>AVERAGE(D2:D9)</f>
        <v>6.9037050492187504</v>
      </c>
    </row>
    <row r="3" spans="1:7" x14ac:dyDescent="0.3">
      <c r="A3">
        <v>6.21</v>
      </c>
      <c r="B3">
        <v>-8.3099999999999997E-3</v>
      </c>
      <c r="C3">
        <v>1.75</v>
      </c>
      <c r="D3">
        <f>-B3*(A3+17.05)/1000*C3*C3/100/100*100000000</f>
        <v>5.9195246249999993</v>
      </c>
      <c r="E3">
        <f t="shared" ref="E3:E9" si="0">(D3-$F$2)^2</f>
        <v>0.9686111074154008</v>
      </c>
      <c r="F3">
        <f>SQRT(1/9/8*G3)</f>
        <v>1.2224304474917635</v>
      </c>
      <c r="G3">
        <f>SUM(E2:E9)</f>
        <v>107.59220632475377</v>
      </c>
    </row>
    <row r="4" spans="1:7" x14ac:dyDescent="0.3">
      <c r="A4">
        <v>9.07</v>
      </c>
      <c r="B4">
        <v>-8.3999999999999995E-3</v>
      </c>
      <c r="C4">
        <v>1.75</v>
      </c>
      <c r="D4">
        <f>-B4*(A4+17.05)/1000*C4*C4/100/100*100000000</f>
        <v>6.7193699999999996</v>
      </c>
      <c r="E4">
        <f t="shared" si="0"/>
        <v>3.3979410370479267E-2</v>
      </c>
      <c r="F4">
        <f>F3/F2*100</f>
        <v>17.706875348478256</v>
      </c>
    </row>
    <row r="5" spans="1:7" x14ac:dyDescent="0.3">
      <c r="A5">
        <v>100</v>
      </c>
      <c r="B5">
        <v>-1.176E-2</v>
      </c>
      <c r="C5">
        <v>0.9</v>
      </c>
      <c r="D5">
        <f>-B5*(A5+17.05)/1000*C5*C5/100/100*100000000</f>
        <v>11.1497148</v>
      </c>
      <c r="E5">
        <f t="shared" si="0"/>
        <v>18.028598803729448</v>
      </c>
    </row>
    <row r="6" spans="1:7" x14ac:dyDescent="0.3">
      <c r="A6">
        <v>103.55</v>
      </c>
      <c r="B6">
        <v>-1.2370000000000001E-2</v>
      </c>
      <c r="C6">
        <v>0.9</v>
      </c>
      <c r="D6">
        <f>-B6*(A6+17.05)/1000*C6*C6/100/100*100000000</f>
        <v>12.083758200000004</v>
      </c>
      <c r="E6">
        <f t="shared" si="0"/>
        <v>26.832950644918789</v>
      </c>
    </row>
    <row r="7" spans="1:7" x14ac:dyDescent="0.3">
      <c r="A7">
        <v>8.9499999999999993</v>
      </c>
      <c r="B7">
        <v>-6.9020000000000001E-3</v>
      </c>
      <c r="C7">
        <v>0.9</v>
      </c>
      <c r="D7">
        <f>-B7*(A7+17.05)/1000*C7*C7/100/100*100000000</f>
        <v>1.4535612</v>
      </c>
      <c r="E7">
        <f t="shared" si="0"/>
        <v>29.704067977176976</v>
      </c>
    </row>
    <row r="8" spans="1:7" x14ac:dyDescent="0.3">
      <c r="A8">
        <v>64.2</v>
      </c>
      <c r="B8">
        <v>-7.6299999999999996E-3</v>
      </c>
      <c r="C8">
        <v>0.9</v>
      </c>
      <c r="D8">
        <f>-B8*(A8+17.05)/1000*C8*C8/100/100*100000000</f>
        <v>5.0214937499999994</v>
      </c>
      <c r="E8">
        <f t="shared" si="0"/>
        <v>3.5427193749067385</v>
      </c>
    </row>
    <row r="9" spans="1:7" x14ac:dyDescent="0.3">
      <c r="A9">
        <v>106</v>
      </c>
      <c r="B9">
        <v>-1.022E-2</v>
      </c>
      <c r="C9">
        <v>0.9</v>
      </c>
      <c r="D9">
        <f>-B9*(A9+17.05)/1000*C9*C9/100/100*100000000</f>
        <v>10.186325100000001</v>
      </c>
      <c r="E9">
        <f t="shared" si="0"/>
        <v>10.775594397791101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2021-10-26T07:48:45Z</dcterms:created>
  <dcterms:modified xsi:type="dcterms:W3CDTF">2021-10-29T19:03:06Z</dcterms:modified>
</cp:coreProperties>
</file>