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D51CF143-10A8-4530-8215-B146B6F1569C}" xr6:coauthVersionLast="47" xr6:coauthVersionMax="47" xr10:uidLastSave="{00000000-0000-0000-0000-000000000000}"/>
  <bookViews>
    <workbookView xWindow="-110" yWindow="-110" windowWidth="19420" windowHeight="10300" xr2:uid="{D95D1C63-6765-4F87-9825-D459935CE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63" i="1"/>
  <c r="D61" i="1"/>
  <c r="C62" i="1"/>
  <c r="C63" i="1"/>
  <c r="C61" i="1"/>
  <c r="H56" i="1"/>
  <c r="H55" i="1"/>
  <c r="G55" i="1"/>
  <c r="G56" i="1"/>
  <c r="F55" i="1"/>
  <c r="F56" i="1"/>
  <c r="E55" i="1"/>
  <c r="E56" i="1"/>
  <c r="D55" i="1"/>
  <c r="D56" i="1"/>
  <c r="H54" i="1"/>
  <c r="G54" i="1"/>
  <c r="F54" i="1"/>
  <c r="E54" i="1"/>
  <c r="D54" i="1"/>
  <c r="C55" i="1"/>
  <c r="C56" i="1"/>
  <c r="C54" i="1"/>
  <c r="D48" i="1"/>
  <c r="E48" i="1"/>
  <c r="F48" i="1"/>
  <c r="G48" i="1"/>
  <c r="H48" i="1"/>
  <c r="C48" i="1"/>
  <c r="H42" i="1"/>
  <c r="H43" i="1"/>
  <c r="H41" i="1"/>
  <c r="G42" i="1"/>
  <c r="G43" i="1"/>
  <c r="G41" i="1"/>
  <c r="F42" i="1"/>
  <c r="F43" i="1"/>
  <c r="F41" i="1"/>
  <c r="E42" i="1"/>
  <c r="E43" i="1"/>
  <c r="E41" i="1"/>
  <c r="D42" i="1"/>
  <c r="D43" i="1"/>
  <c r="D41" i="1"/>
  <c r="C42" i="1"/>
  <c r="C43" i="1"/>
  <c r="C41" i="1"/>
  <c r="H35" i="1"/>
  <c r="H36" i="1"/>
  <c r="H34" i="1"/>
  <c r="G34" i="1"/>
  <c r="G35" i="1"/>
  <c r="G36" i="1"/>
  <c r="D34" i="1"/>
  <c r="F35" i="1"/>
  <c r="F36" i="1"/>
  <c r="F34" i="1"/>
  <c r="E34" i="1"/>
  <c r="E35" i="1"/>
  <c r="E36" i="1"/>
  <c r="D35" i="1"/>
  <c r="D36" i="1"/>
  <c r="C34" i="1"/>
  <c r="C35" i="1"/>
  <c r="C36" i="1"/>
  <c r="G31" i="1" l="1"/>
  <c r="G30" i="1"/>
  <c r="G29" i="1"/>
  <c r="G28" i="1"/>
  <c r="G27" i="1"/>
  <c r="G26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<sst xmlns="http://schemas.openxmlformats.org/spreadsheetml/2006/main" count="47" uniqueCount="25">
  <si>
    <t>C1</t>
  </si>
  <si>
    <t>C2</t>
  </si>
  <si>
    <t>C3</t>
  </si>
  <si>
    <t>C4</t>
  </si>
  <si>
    <t>C5</t>
  </si>
  <si>
    <t>C6</t>
  </si>
  <si>
    <t>Kriteria</t>
  </si>
  <si>
    <t>Bobot</t>
  </si>
  <si>
    <t>Jenis</t>
  </si>
  <si>
    <t>benefit</t>
  </si>
  <si>
    <t>cost</t>
  </si>
  <si>
    <t>Alternatif</t>
  </si>
  <si>
    <t>V00001</t>
  </si>
  <si>
    <t>V00003</t>
  </si>
  <si>
    <t>V00002</t>
  </si>
  <si>
    <t>Pembentukan Matriks Keputusan Awal</t>
  </si>
  <si>
    <t>Normalisasi Matriks Keputusan</t>
  </si>
  <si>
    <t>MAX</t>
  </si>
  <si>
    <t>MIN</t>
  </si>
  <si>
    <t>Perhitungan Elemen Matriks Tertimbang (V)</t>
  </si>
  <si>
    <t>Matriks Area Perkiraan Batas (G)</t>
  </si>
  <si>
    <t>Perhitungan Elemen Matriks Jarak Alternatif
dari Daerah Perkiraan Perbatasan (Q)</t>
  </si>
  <si>
    <t>Perankingan Alternatif (S)</t>
  </si>
  <si>
    <t>Q → 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</si>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</sst>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3" borderId="0" xfId="0" applyFont="1" applyFill="1" applyAlignment="1">
      <alignment horizontal="center" wrapText="1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DBF4-98C5-4EE4-8CD9-A0B8A8DABF0B}">
  <dimension ref="A1:H63"/>
  <sheetViews>
    <sheetView tabSelected="1" topLeftCell="A51" workbookViewId="0">
      <selection activeCell="G60" sqref="G60"/>
    </sheetView>
  </sheetViews>
  <sheetFormatPr defaultRowHeight="14.5" x14ac:dyDescent="0.35"/>
  <cols>
    <col min="2" max="2" width="10.08984375" customWidth="1"/>
    <col min="3" max="3" width="11.36328125" customWidth="1"/>
    <col min="4" max="4" width="12.08984375" customWidth="1"/>
  </cols>
  <sheetData>
    <row r="1" spans="1:8" ht="15" thickBot="1" x14ac:dyDescent="0.4">
      <c r="B1" s="11" t="s">
        <v>6</v>
      </c>
      <c r="C1" s="12" t="s">
        <v>7</v>
      </c>
      <c r="D1" s="13" t="s">
        <v>8</v>
      </c>
    </row>
    <row r="2" spans="1:8" x14ac:dyDescent="0.35">
      <c r="B2" s="2" t="s">
        <v>0</v>
      </c>
      <c r="C2" s="3">
        <v>0.2</v>
      </c>
      <c r="D2" s="4" t="s">
        <v>9</v>
      </c>
    </row>
    <row r="3" spans="1:8" x14ac:dyDescent="0.35">
      <c r="B3" s="5" t="s">
        <v>1</v>
      </c>
      <c r="C3" s="6">
        <v>0.18</v>
      </c>
      <c r="D3" s="7" t="s">
        <v>9</v>
      </c>
    </row>
    <row r="4" spans="1:8" x14ac:dyDescent="0.35">
      <c r="B4" s="5" t="s">
        <v>2</v>
      </c>
      <c r="C4" s="6">
        <v>0.15</v>
      </c>
      <c r="D4" s="7" t="s">
        <v>10</v>
      </c>
    </row>
    <row r="5" spans="1:8" x14ac:dyDescent="0.35">
      <c r="B5" s="5" t="s">
        <v>3</v>
      </c>
      <c r="C5" s="6">
        <v>0.2</v>
      </c>
      <c r="D5" s="7" t="s">
        <v>10</v>
      </c>
    </row>
    <row r="6" spans="1:8" x14ac:dyDescent="0.35">
      <c r="B6" s="5" t="s">
        <v>4</v>
      </c>
      <c r="C6" s="6">
        <v>0.15</v>
      </c>
      <c r="D6" s="7" t="s">
        <v>9</v>
      </c>
    </row>
    <row r="7" spans="1:8" ht="15" thickBot="1" x14ac:dyDescent="0.4">
      <c r="B7" s="8" t="s">
        <v>5</v>
      </c>
      <c r="C7" s="9">
        <v>0.12</v>
      </c>
      <c r="D7" s="10" t="s">
        <v>9</v>
      </c>
    </row>
    <row r="9" spans="1:8" ht="15" thickBot="1" x14ac:dyDescent="0.4"/>
    <row r="10" spans="1:8" ht="15" thickBot="1" x14ac:dyDescent="0.4">
      <c r="B10" s="11" t="s">
        <v>11</v>
      </c>
      <c r="C10" s="12" t="s">
        <v>0</v>
      </c>
      <c r="D10" s="12" t="s">
        <v>1</v>
      </c>
      <c r="E10" s="12" t="s">
        <v>2</v>
      </c>
      <c r="F10" s="12" t="s">
        <v>3</v>
      </c>
      <c r="G10" s="12" t="s">
        <v>4</v>
      </c>
      <c r="H10" s="13" t="s">
        <v>5</v>
      </c>
    </row>
    <row r="11" spans="1:8" x14ac:dyDescent="0.35">
      <c r="B11" s="16" t="s">
        <v>12</v>
      </c>
      <c r="C11" s="3">
        <v>5</v>
      </c>
      <c r="D11" s="3">
        <v>10</v>
      </c>
      <c r="E11" s="3">
        <v>700</v>
      </c>
      <c r="F11" s="3">
        <v>45</v>
      </c>
      <c r="G11" s="3">
        <v>50</v>
      </c>
      <c r="H11" s="4">
        <v>14</v>
      </c>
    </row>
    <row r="12" spans="1:8" x14ac:dyDescent="0.35">
      <c r="B12" s="14" t="s">
        <v>14</v>
      </c>
      <c r="C12" s="6">
        <v>4</v>
      </c>
      <c r="D12" s="6">
        <v>8</v>
      </c>
      <c r="E12" s="6">
        <v>500</v>
      </c>
      <c r="F12" s="6">
        <v>30</v>
      </c>
      <c r="G12" s="6">
        <v>75</v>
      </c>
      <c r="H12" s="7">
        <v>21</v>
      </c>
    </row>
    <row r="13" spans="1:8" ht="15" thickBot="1" x14ac:dyDescent="0.4">
      <c r="B13" s="15" t="s">
        <v>13</v>
      </c>
      <c r="C13" s="9">
        <v>3</v>
      </c>
      <c r="D13" s="9">
        <v>5</v>
      </c>
      <c r="E13" s="9">
        <v>600</v>
      </c>
      <c r="F13" s="9">
        <v>60</v>
      </c>
      <c r="G13" s="9">
        <v>60</v>
      </c>
      <c r="H13" s="10">
        <v>30</v>
      </c>
    </row>
    <row r="16" spans="1:8" x14ac:dyDescent="0.35">
      <c r="A16" s="17" t="s">
        <v>15</v>
      </c>
      <c r="B16" s="17"/>
      <c r="C16" s="17"/>
      <c r="D16" s="17"/>
    </row>
    <row r="18" spans="1:8" x14ac:dyDescent="0.35">
      <c r="C18" s="19">
        <v>5</v>
      </c>
      <c r="D18" s="18">
        <v>10</v>
      </c>
      <c r="E18" s="18">
        <v>700</v>
      </c>
      <c r="F18" s="18">
        <v>45</v>
      </c>
      <c r="G18" s="18">
        <v>50</v>
      </c>
      <c r="H18" s="20">
        <v>14</v>
      </c>
    </row>
    <row r="19" spans="1:8" x14ac:dyDescent="0.35">
      <c r="C19" s="19">
        <v>4</v>
      </c>
      <c r="D19" s="18">
        <v>8</v>
      </c>
      <c r="E19" s="18">
        <v>500</v>
      </c>
      <c r="F19" s="18">
        <v>30</v>
      </c>
      <c r="G19" s="18">
        <v>75</v>
      </c>
      <c r="H19" s="20">
        <v>21</v>
      </c>
    </row>
    <row r="20" spans="1:8" x14ac:dyDescent="0.35">
      <c r="C20" s="19">
        <v>3</v>
      </c>
      <c r="D20" s="18">
        <v>5</v>
      </c>
      <c r="E20" s="18">
        <v>600</v>
      </c>
      <c r="F20" s="18">
        <v>60</v>
      </c>
      <c r="G20" s="18">
        <v>60</v>
      </c>
      <c r="H20" s="20">
        <v>30</v>
      </c>
    </row>
    <row r="23" spans="1:8" x14ac:dyDescent="0.35">
      <c r="A23" s="17" t="s">
        <v>16</v>
      </c>
      <c r="B23" s="17"/>
      <c r="C23" s="17"/>
      <c r="D23" s="17"/>
    </row>
    <row r="24" spans="1:8" ht="15" thickBot="1" x14ac:dyDescent="0.4"/>
    <row r="25" spans="1:8" ht="15.5" x14ac:dyDescent="0.35">
      <c r="C25" s="21" t="s">
        <v>17</v>
      </c>
      <c r="D25" s="22"/>
      <c r="F25" s="21" t="s">
        <v>18</v>
      </c>
      <c r="G25" s="22"/>
    </row>
    <row r="26" spans="1:8" ht="15.5" x14ac:dyDescent="0.35">
      <c r="C26" s="23" t="s">
        <v>0</v>
      </c>
      <c r="D26" s="24">
        <f>MAX(C18:C21)</f>
        <v>5</v>
      </c>
      <c r="F26" s="23" t="s">
        <v>0</v>
      </c>
      <c r="G26" s="24">
        <f>MIN(C18:C20)</f>
        <v>3</v>
      </c>
    </row>
    <row r="27" spans="1:8" ht="15.5" x14ac:dyDescent="0.35">
      <c r="C27" s="23" t="s">
        <v>1</v>
      </c>
      <c r="D27" s="24">
        <f>MAX(D18:D20)</f>
        <v>10</v>
      </c>
      <c r="F27" s="23" t="s">
        <v>1</v>
      </c>
      <c r="G27" s="24">
        <f>MIN(D18:D20)</f>
        <v>5</v>
      </c>
    </row>
    <row r="28" spans="1:8" ht="15.5" x14ac:dyDescent="0.35">
      <c r="C28" s="23" t="s">
        <v>2</v>
      </c>
      <c r="D28" s="24">
        <f>MAX(E18:E20)</f>
        <v>700</v>
      </c>
      <c r="F28" s="23" t="s">
        <v>2</v>
      </c>
      <c r="G28" s="24">
        <f>MIN(E18:E20)</f>
        <v>500</v>
      </c>
    </row>
    <row r="29" spans="1:8" ht="15.5" x14ac:dyDescent="0.35">
      <c r="C29" s="23" t="s">
        <v>3</v>
      </c>
      <c r="D29" s="24">
        <f>MAX(F18:F20)</f>
        <v>60</v>
      </c>
      <c r="F29" s="23" t="s">
        <v>3</v>
      </c>
      <c r="G29" s="24">
        <f>MIN(F18:F20)</f>
        <v>30</v>
      </c>
    </row>
    <row r="30" spans="1:8" ht="15.5" x14ac:dyDescent="0.35">
      <c r="C30" s="23" t="s">
        <v>4</v>
      </c>
      <c r="D30" s="25">
        <f>MAX(G18:G20)</f>
        <v>75</v>
      </c>
      <c r="F30" s="23" t="s">
        <v>4</v>
      </c>
      <c r="G30" s="25">
        <f>MIN(G18:G20)</f>
        <v>50</v>
      </c>
    </row>
    <row r="31" spans="1:8" ht="16" thickBot="1" x14ac:dyDescent="0.4">
      <c r="C31" s="26" t="s">
        <v>5</v>
      </c>
      <c r="D31" s="27">
        <f>MAX(H18:H20)</f>
        <v>30</v>
      </c>
      <c r="F31" s="26" t="s">
        <v>5</v>
      </c>
      <c r="G31" s="27">
        <f>MIN(H18:H20)</f>
        <v>14</v>
      </c>
    </row>
    <row r="34" spans="1:8" x14ac:dyDescent="0.35">
      <c r="C34" s="19">
        <f>(C18-$G$26)/($D$26-$G$26)</f>
        <v>1</v>
      </c>
      <c r="D34" s="18">
        <f>(D18-$G$27)/($D$27-$G$27)</f>
        <v>1</v>
      </c>
      <c r="E34" s="18">
        <f>(E18-$D$28)/($G$28-$D$28)</f>
        <v>0</v>
      </c>
      <c r="F34" s="18">
        <f>(F18-$D$29)/($G$29-$D$29)</f>
        <v>0.5</v>
      </c>
      <c r="G34" s="18">
        <f>(G18-$G$30)/($D$30-$G$30)</f>
        <v>0</v>
      </c>
      <c r="H34" s="20">
        <f>(H18-$G$31)/($D$31-$G$31)</f>
        <v>0</v>
      </c>
    </row>
    <row r="35" spans="1:8" x14ac:dyDescent="0.35">
      <c r="C35" s="19">
        <f t="shared" ref="C35:C36" si="0">(C19-$G$26)/($D$26-$G$26)</f>
        <v>0.5</v>
      </c>
      <c r="D35" s="18">
        <f t="shared" ref="D35:D36" si="1">(D19-$G$27)/($D$27-$G$27)</f>
        <v>0.6</v>
      </c>
      <c r="E35" s="18">
        <f t="shared" ref="E35:E36" si="2">(E19-$D$28)/($G$28-$D$28)</f>
        <v>1</v>
      </c>
      <c r="F35" s="18">
        <f t="shared" ref="F35:F36" si="3">(F19-$D$29)/($G$29-$D$29)</f>
        <v>1</v>
      </c>
      <c r="G35" s="18">
        <f t="shared" ref="G35:G36" si="4">(G19-$G$30)/($D$30-$G$30)</f>
        <v>1</v>
      </c>
      <c r="H35" s="20">
        <f t="shared" ref="H35:H36" si="5">(H19-$G$31)/($D$31-$G$31)</f>
        <v>0.4375</v>
      </c>
    </row>
    <row r="36" spans="1:8" x14ac:dyDescent="0.35">
      <c r="C36" s="19">
        <f t="shared" si="0"/>
        <v>0</v>
      </c>
      <c r="D36" s="18">
        <f t="shared" si="1"/>
        <v>0</v>
      </c>
      <c r="E36" s="18">
        <f t="shared" si="2"/>
        <v>0.5</v>
      </c>
      <c r="F36" s="18">
        <f t="shared" si="3"/>
        <v>0</v>
      </c>
      <c r="G36" s="18">
        <f t="shared" si="4"/>
        <v>0.4</v>
      </c>
      <c r="H36" s="20">
        <f t="shared" si="5"/>
        <v>1</v>
      </c>
    </row>
    <row r="39" spans="1:8" x14ac:dyDescent="0.35">
      <c r="A39" s="17" t="s">
        <v>19</v>
      </c>
      <c r="B39" s="17"/>
      <c r="C39" s="17"/>
      <c r="D39" s="17"/>
      <c r="E39" s="17"/>
      <c r="F39" s="17"/>
    </row>
    <row r="41" spans="1:8" x14ac:dyDescent="0.35">
      <c r="C41" s="28">
        <f>($C$2*C34)+$C$2</f>
        <v>0.4</v>
      </c>
      <c r="D41" s="1">
        <f>($C$3*D34)+$C$3</f>
        <v>0.36</v>
      </c>
      <c r="E41" s="1">
        <f>($C$4*E34)+$C$4</f>
        <v>0.15</v>
      </c>
      <c r="F41" s="1">
        <f>($C$5*F34)+$C$5</f>
        <v>0.30000000000000004</v>
      </c>
      <c r="G41" s="1">
        <f>($C$6*G34)+$C$6</f>
        <v>0.15</v>
      </c>
      <c r="H41" s="29">
        <f>($C$7*H34)+$C$7</f>
        <v>0.12</v>
      </c>
    </row>
    <row r="42" spans="1:8" x14ac:dyDescent="0.35">
      <c r="C42" s="28">
        <f t="shared" ref="C42:C43" si="6">($C$2*C35)+$C$2</f>
        <v>0.30000000000000004</v>
      </c>
      <c r="D42" s="1">
        <f t="shared" ref="D42:D43" si="7">($C$3*D35)+$C$3</f>
        <v>0.28799999999999998</v>
      </c>
      <c r="E42" s="1">
        <f t="shared" ref="E42:E43" si="8">($C$4*E35)+$C$4</f>
        <v>0.3</v>
      </c>
      <c r="F42" s="1">
        <f t="shared" ref="F42:F43" si="9">($C$5*F35)+$C$5</f>
        <v>0.4</v>
      </c>
      <c r="G42" s="1">
        <f t="shared" ref="G42:G43" si="10">($C$6*G35)+$C$6</f>
        <v>0.3</v>
      </c>
      <c r="H42" s="29">
        <f t="shared" ref="H42:H43" si="11">($C$7*H35)+$C$7</f>
        <v>0.17249999999999999</v>
      </c>
    </row>
    <row r="43" spans="1:8" x14ac:dyDescent="0.35">
      <c r="C43" s="28">
        <f t="shared" si="6"/>
        <v>0.2</v>
      </c>
      <c r="D43" s="1">
        <f t="shared" si="7"/>
        <v>0.18</v>
      </c>
      <c r="E43" s="1">
        <f t="shared" si="8"/>
        <v>0.22499999999999998</v>
      </c>
      <c r="F43" s="1">
        <f t="shared" si="9"/>
        <v>0.2</v>
      </c>
      <c r="G43" s="1">
        <f t="shared" si="10"/>
        <v>0.21</v>
      </c>
      <c r="H43" s="29">
        <f t="shared" si="11"/>
        <v>0.24</v>
      </c>
    </row>
    <row r="46" spans="1:8" x14ac:dyDescent="0.35">
      <c r="A46" s="17" t="s">
        <v>20</v>
      </c>
      <c r="B46" s="17"/>
      <c r="C46" s="17"/>
      <c r="D46" s="17"/>
      <c r="E46" s="17"/>
      <c r="F46" s="17"/>
    </row>
    <row r="48" spans="1:8" x14ac:dyDescent="0.35">
      <c r="C48" s="19">
        <f>(PRODUCT(C41:C43))^1/3</f>
        <v>8.0000000000000019E-3</v>
      </c>
      <c r="D48" s="18">
        <f t="shared" ref="D48:H48" si="12">(PRODUCT(D41:D43))^1/3</f>
        <v>6.2207999999999994E-3</v>
      </c>
      <c r="E48" s="18">
        <f t="shared" si="12"/>
        <v>3.3749999999999995E-3</v>
      </c>
      <c r="F48" s="18">
        <f t="shared" si="12"/>
        <v>8.0000000000000019E-3</v>
      </c>
      <c r="G48" s="18">
        <f t="shared" si="12"/>
        <v>3.15E-3</v>
      </c>
      <c r="H48" s="20">
        <f t="shared" si="12"/>
        <v>1.6559999999999997E-3</v>
      </c>
    </row>
    <row r="51" spans="1:8" x14ac:dyDescent="0.35">
      <c r="A51" s="30" t="s">
        <v>21</v>
      </c>
      <c r="B51" s="17"/>
      <c r="C51" s="17"/>
      <c r="D51" s="17"/>
      <c r="E51" s="17"/>
      <c r="F51" s="17"/>
    </row>
    <row r="52" spans="1:8" x14ac:dyDescent="0.35">
      <c r="A52" s="17"/>
      <c r="B52" s="17"/>
      <c r="C52" s="17"/>
      <c r="D52" s="17"/>
      <c r="E52" s="17"/>
      <c r="F52" s="17"/>
    </row>
    <row r="54" spans="1:8" x14ac:dyDescent="0.35">
      <c r="C54" s="19">
        <f>(C41-$C$48)</f>
        <v>0.39200000000000002</v>
      </c>
      <c r="D54" s="18">
        <f>(D41-$D$48)</f>
        <v>0.35377919999999996</v>
      </c>
      <c r="E54" s="18">
        <f>(E41-$E$48)</f>
        <v>0.14662500000000001</v>
      </c>
      <c r="F54" s="18">
        <f>(F41-$F$48)</f>
        <v>0.29200000000000004</v>
      </c>
      <c r="G54" s="18">
        <f>(G41-$G$48)</f>
        <v>0.14684999999999998</v>
      </c>
      <c r="H54" s="20">
        <f>(H41-$H$48)</f>
        <v>0.11834399999999999</v>
      </c>
    </row>
    <row r="55" spans="1:8" x14ac:dyDescent="0.35">
      <c r="C55" s="19">
        <f t="shared" ref="C55:C56" si="13">(C42-$C$48)</f>
        <v>0.29200000000000004</v>
      </c>
      <c r="D55" s="18">
        <f t="shared" ref="D55:D56" si="14">(D42-$D$48)</f>
        <v>0.28177919999999995</v>
      </c>
      <c r="E55" s="18">
        <f t="shared" ref="E55:E56" si="15">(E42-$E$48)</f>
        <v>0.29662499999999997</v>
      </c>
      <c r="F55" s="18">
        <f t="shared" ref="F55:F56" si="16">(F42-$F$48)</f>
        <v>0.39200000000000002</v>
      </c>
      <c r="G55" s="18">
        <f t="shared" ref="G55:G56" si="17">(G42-$G$48)</f>
        <v>0.29685</v>
      </c>
      <c r="H55" s="20">
        <f>(H42-$H$48)</f>
        <v>0.170844</v>
      </c>
    </row>
    <row r="56" spans="1:8" x14ac:dyDescent="0.35">
      <c r="C56" s="19">
        <f t="shared" si="13"/>
        <v>0.192</v>
      </c>
      <c r="D56" s="18">
        <f t="shared" si="14"/>
        <v>0.17377919999999999</v>
      </c>
      <c r="E56" s="18">
        <f t="shared" si="15"/>
        <v>0.22162499999999999</v>
      </c>
      <c r="F56" s="18">
        <f t="shared" si="16"/>
        <v>0.192</v>
      </c>
      <c r="G56" s="18">
        <f t="shared" si="17"/>
        <v>0.20684999999999998</v>
      </c>
      <c r="H56" s="20">
        <f>(H43-$H$48)</f>
        <v>0.238344</v>
      </c>
    </row>
    <row r="58" spans="1:8" x14ac:dyDescent="0.35">
      <c r="A58" s="17" t="s">
        <v>22</v>
      </c>
      <c r="B58" s="17"/>
      <c r="C58" s="17"/>
      <c r="D58" s="17"/>
    </row>
    <row r="60" spans="1:8" x14ac:dyDescent="0.35">
      <c r="C60" s="31" t="s">
        <v>23</v>
      </c>
      <c r="D60" s="31" t="s">
        <v>24</v>
      </c>
    </row>
    <row r="61" spans="1:8" x14ac:dyDescent="0.35">
      <c r="C61" s="6">
        <f>SUM(C54:H54)</f>
        <v>1.4495981999999998</v>
      </c>
      <c r="D61" s="6">
        <f>RANK(C61, $C$61:$C$63, 0)</f>
        <v>2</v>
      </c>
    </row>
    <row r="62" spans="1:8" x14ac:dyDescent="0.35">
      <c r="C62" s="6">
        <f t="shared" ref="C62:C63" si="18">SUM(C55:H55)</f>
        <v>1.7300981999999998</v>
      </c>
      <c r="D62" s="6">
        <f t="shared" ref="D62:D63" si="19">RANK(C62, $C$61:$C$63, 0)</f>
        <v>1</v>
      </c>
    </row>
    <row r="63" spans="1:8" x14ac:dyDescent="0.35">
      <c r="C63" s="6">
        <f t="shared" si="18"/>
        <v>1.2245982</v>
      </c>
      <c r="D63" s="6">
        <f t="shared" si="19"/>
        <v>3</v>
      </c>
    </row>
  </sheetData>
  <mergeCells count="8">
    <mergeCell ref="A39:F39"/>
    <mergeCell ref="A46:F46"/>
    <mergeCell ref="A51:F52"/>
    <mergeCell ref="A58:D58"/>
    <mergeCell ref="A16:D16"/>
    <mergeCell ref="A23:D23"/>
    <mergeCell ref="C25:D25"/>
    <mergeCell ref="F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nazela hanum mukhidah</dc:creator>
  <cp:lastModifiedBy>nazela hanum mukhidah</cp:lastModifiedBy>
  <dcterms:created xsi:type="dcterms:W3CDTF">2024-06-05T12:44:29Z</dcterms:created>
  <dcterms:modified xsi:type="dcterms:W3CDTF">2024-06-05T13:34:59Z</dcterms:modified>
</cp:coreProperties>
</file>