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project1_group2\nazim\Other files\"/>
    </mc:Choice>
  </mc:AlternateContent>
  <xr:revisionPtr revIDLastSave="0" documentId="13_ncr:1_{D0F4FC21-C3C2-43A4-868D-0E6D1483309A}" xr6:coauthVersionLast="47" xr6:coauthVersionMax="47" xr10:uidLastSave="{00000000-0000-0000-0000-000000000000}"/>
  <bookViews>
    <workbookView xWindow="-28920" yWindow="-120" windowWidth="29040" windowHeight="15720" xr2:uid="{0CD84EAC-CB09-41D5-97A3-9A4E64AF8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3" i="1"/>
  <c r="I44" i="1"/>
  <c r="I45" i="1"/>
  <c r="I47" i="1"/>
  <c r="I48" i="1"/>
  <c r="I49" i="1"/>
  <c r="I50" i="1"/>
  <c r="I52" i="1"/>
  <c r="I51" i="1" s="1"/>
  <c r="I53" i="1"/>
  <c r="I54" i="1"/>
  <c r="I55" i="1"/>
  <c r="I57" i="1"/>
  <c r="I56" i="1" s="1"/>
  <c r="I58" i="1"/>
  <c r="I59" i="1"/>
  <c r="I60" i="1"/>
  <c r="I40" i="1"/>
  <c r="I39" i="1" s="1"/>
  <c r="E11" i="1"/>
  <c r="I24" i="1"/>
  <c r="I18" i="1"/>
  <c r="D11" i="1"/>
  <c r="E27" i="1"/>
  <c r="E20" i="1" s="1"/>
  <c r="F27" i="1"/>
  <c r="F20" i="1" s="1"/>
  <c r="G27" i="1"/>
  <c r="G20" i="1" s="1"/>
  <c r="D27" i="1"/>
  <c r="D20" i="1" s="1"/>
  <c r="F11" i="1"/>
  <c r="G11" i="1"/>
  <c r="I34" i="1"/>
  <c r="I33" i="1"/>
  <c r="I32" i="1"/>
  <c r="I31" i="1"/>
  <c r="I30" i="1"/>
  <c r="I29" i="1"/>
  <c r="I25" i="1"/>
  <c r="I23" i="1"/>
  <c r="I22" i="1"/>
  <c r="I17" i="1"/>
  <c r="I16" i="1"/>
  <c r="I15" i="1"/>
  <c r="I14" i="1"/>
  <c r="I13" i="1"/>
  <c r="I46" i="1" l="1"/>
  <c r="I42" i="1"/>
  <c r="I37" i="1" s="1"/>
  <c r="I11" i="1"/>
  <c r="E8" i="1"/>
  <c r="D8" i="1"/>
  <c r="G8" i="1"/>
  <c r="F8" i="1"/>
  <c r="I27" i="1"/>
  <c r="I20" i="1" l="1"/>
  <c r="I8" i="1" l="1"/>
  <c r="B1" i="1" s="1"/>
</calcChain>
</file>

<file path=xl/sharedStrings.xml><?xml version="1.0" encoding="utf-8"?>
<sst xmlns="http://schemas.openxmlformats.org/spreadsheetml/2006/main" count="68" uniqueCount="68">
  <si>
    <r>
      <t xml:space="preserve">Create a Jupyter notebook </t>
    </r>
    <r>
      <rPr>
        <b/>
        <sz val="11"/>
        <color theme="1"/>
        <rFont val="Aptos"/>
        <family val="2"/>
      </rPr>
      <t xml:space="preserve">describing the data exploration and cleanup </t>
    </r>
    <r>
      <rPr>
        <sz val="11"/>
        <color theme="1"/>
        <rFont val="Aptos"/>
        <family val="2"/>
      </rPr>
      <t>process.</t>
    </r>
  </si>
  <si>
    <r>
      <t xml:space="preserve">Create a Jupyter notebook </t>
    </r>
    <r>
      <rPr>
        <b/>
        <sz val="11"/>
        <color theme="1"/>
        <rFont val="Aptos"/>
        <family val="2"/>
      </rPr>
      <t>illustrating the final data analysis</t>
    </r>
    <r>
      <rPr>
        <sz val="11"/>
        <color theme="1"/>
        <rFont val="Aptos"/>
        <family val="2"/>
      </rPr>
      <t>.</t>
    </r>
  </si>
  <si>
    <r>
      <t xml:space="preserve">Bonus </t>
    </r>
    <r>
      <rPr>
        <sz val="11"/>
        <color theme="1"/>
        <rFont val="Aptos"/>
        <family val="2"/>
      </rPr>
      <t>Use at least one API—if you can find one with data pertinent to your primary research questions.</t>
    </r>
  </si>
  <si>
    <t>Data sources</t>
  </si>
  <si>
    <t>They are sufficiently large.</t>
  </si>
  <si>
    <t>They have a consistent format.</t>
  </si>
  <si>
    <t>They, ideally, contain more data than needed.</t>
  </si>
  <si>
    <t>They are well documented.</t>
  </si>
  <si>
    <t>You will prepare a formal 10-minute presentation that covers the following topics:</t>
  </si>
  <si>
    <t>Questions that you found interesting and what motivated you to answer them</t>
  </si>
  <si>
    <t>Where and how you found the data you used to answer these questions</t>
  </si>
  <si>
    <t>The data exploration and cleanup process (accompanied by your Jupyter notebook)</t>
  </si>
  <si>
    <t>The analysis process (accompanied by your Jupyter notebook)</t>
  </si>
  <si>
    <t>Your conclusions, including a numerical summary and visualizations of the summary</t>
  </si>
  <si>
    <t>The implications of your findings: what do your findings mean?</t>
  </si>
  <si>
    <t>Question 1</t>
  </si>
  <si>
    <t>Question 2</t>
  </si>
  <si>
    <t>Question 3</t>
  </si>
  <si>
    <t>Question 4</t>
  </si>
  <si>
    <t>Instructions Use Pandas to clean and format your dataset or datasets.</t>
  </si>
  <si>
    <t>ALL</t>
  </si>
  <si>
    <t>1.1</t>
  </si>
  <si>
    <t>1.2</t>
  </si>
  <si>
    <t>1.3</t>
  </si>
  <si>
    <t>1.4</t>
  </si>
  <si>
    <t>1.5</t>
  </si>
  <si>
    <t>1.6</t>
  </si>
  <si>
    <t>2.1</t>
  </si>
  <si>
    <t>3.1</t>
  </si>
  <si>
    <t>3.2</t>
  </si>
  <si>
    <t>3.3</t>
  </si>
  <si>
    <t>3.4</t>
  </si>
  <si>
    <t>3.5</t>
  </si>
  <si>
    <t>3.6</t>
  </si>
  <si>
    <t>2.2</t>
  </si>
  <si>
    <t>2.3</t>
  </si>
  <si>
    <t>2.4</t>
  </si>
  <si>
    <t>#</t>
  </si>
  <si>
    <t>Task</t>
  </si>
  <si>
    <t>Delivred</t>
  </si>
  <si>
    <t>Create a write-up summarizing your major findings. This should include a heading for each “question” that you asked your data as well as a short description of your findings and any relevant plots.</t>
  </si>
  <si>
    <t>Use Matplotlib to create 6 to 8 visualizations of your data 
(ideally, at least 2 visualizations per “question” that you ask your data).</t>
  </si>
  <si>
    <t>Save PNG images of your visualizations to distribute to the class and instructional team
—and for inclusion in your presentation.</t>
  </si>
  <si>
    <t>Full tasks</t>
  </si>
  <si>
    <t>Completed Analysis Uploaded to GitHub (20 points)</t>
  </si>
  <si>
    <t>Final data analysis contains ample and complete information in README file (10 points)</t>
  </si>
  <si>
    <t>Final repository is acceptable for professional quality presentation (10 points)</t>
  </si>
  <si>
    <t>Visualizations (20 points)</t>
  </si>
  <si>
    <t>6–8 visualizations of data (at least two per question) (10 points)</t>
  </si>
  <si>
    <t>Clear and accurate labeling of images (5 points)</t>
  </si>
  <si>
    <t>Visualizations supported with ample and precise explanation (5 points)</t>
  </si>
  <si>
    <t>Analysis and Conclusion (20 points)</t>
  </si>
  <si>
    <t>Write-up summarizes major findings and implications at a professional level (5 points)</t>
  </si>
  <si>
    <t>Each question in the project proposal is answered with precise descriptions and findings (5 points)</t>
  </si>
  <si>
    <t>Findings are strongly supported with numbers and visualizations (5 points)</t>
  </si>
  <si>
    <t>Each question response is supported with a well-discerned statistical analysis from lessons (e.g., aggregation, correlation, comparison, summary statistics, sentiment analysis, and time series analysis) (5 points)</t>
  </si>
  <si>
    <t>Group Presentation (20 points)</t>
  </si>
  <si>
    <t>All group members spoke during the presentation (5 points)</t>
  </si>
  <si>
    <t>Group was well prepared (5 points)</t>
  </si>
  <si>
    <t>Presentation is relevant to material (5 points)</t>
  </si>
  <si>
    <t>Presentation maintains audience interest (5 points)</t>
  </si>
  <si>
    <t>Slide Deck (20 points)</t>
  </si>
  <si>
    <t>Slides are visually clean and professional (5 points)</t>
  </si>
  <si>
    <t>Slides are relevant to material (5 points)</t>
  </si>
  <si>
    <t>Slides effectively demonstrate the project (5 points)</t>
  </si>
  <si>
    <t>Slides are clear and maintain audience interest (5 points)</t>
  </si>
  <si>
    <t>Grade</t>
  </si>
  <si>
    <t>* 1 = Yes ; 0 =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</si>
</sst>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1"/>
      <name val="Aptos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2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9" fontId="9" fillId="0" borderId="0" xfId="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9" fontId="10" fillId="0" borderId="0" xfId="1" applyFont="1" applyFill="1" applyAlignment="1">
      <alignment vertical="center"/>
    </xf>
    <xf numFmtId="0" fontId="7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vertical="center" wrapText="1"/>
    </xf>
    <xf numFmtId="9" fontId="9" fillId="0" borderId="0" xfId="1" applyFont="1" applyFill="1" applyAlignment="1" applyProtection="1">
      <alignment vertical="center"/>
      <protection locked="0"/>
    </xf>
    <xf numFmtId="9" fontId="10" fillId="0" borderId="2" xfId="1" applyFont="1" applyFill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right" vertical="center" wrapText="1"/>
    </xf>
    <xf numFmtId="9" fontId="11" fillId="0" borderId="0" xfId="1" applyFont="1" applyFill="1" applyAlignment="1">
      <alignment horizontal="center" vertical="center"/>
    </xf>
    <xf numFmtId="9" fontId="11" fillId="0" borderId="0" xfId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3"/>
    </xf>
    <xf numFmtId="169" fontId="2" fillId="2" borderId="0" xfId="2" applyNumberFormat="1" applyFont="1" applyFill="1" applyAlignment="1">
      <alignment vertical="center"/>
    </xf>
    <xf numFmtId="0" fontId="12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E40-C25C-4680-B10E-BFFDA01687AA}">
  <dimension ref="A1:I60"/>
  <sheetViews>
    <sheetView tabSelected="1" zoomScale="85" zoomScaleNormal="85" workbookViewId="0">
      <pane ySplit="6" topLeftCell="A7" activePane="bottomLeft" state="frozen"/>
      <selection pane="bottomLeft" activeCell="E16" sqref="E16"/>
    </sheetView>
  </sheetViews>
  <sheetFormatPr defaultRowHeight="14.4" x14ac:dyDescent="0.3"/>
  <cols>
    <col min="1" max="1" width="6" style="6" bestFit="1" customWidth="1"/>
    <col min="2" max="2" width="95.6640625" style="1" bestFit="1" customWidth="1"/>
    <col min="3" max="3" width="6.88671875" style="1" hidden="1" customWidth="1"/>
    <col min="4" max="4" width="15.6640625" style="1" customWidth="1"/>
    <col min="5" max="5" width="12.33203125" style="1" customWidth="1"/>
    <col min="6" max="6" width="11.88671875" style="1" customWidth="1"/>
    <col min="7" max="7" width="13.5546875" style="1" customWidth="1"/>
    <col min="8" max="8" width="4.33203125" style="1" customWidth="1"/>
    <col min="9" max="9" width="8.88671875" style="7"/>
  </cols>
  <sheetData>
    <row r="1" spans="1:9" ht="28.8" x14ac:dyDescent="0.3">
      <c r="B1" s="24">
        <f>I8</f>
        <v>0.22777777777777777</v>
      </c>
      <c r="C1" s="23"/>
    </row>
    <row r="2" spans="1:9" ht="28.8" x14ac:dyDescent="0.3">
      <c r="B2" s="24"/>
      <c r="C2" s="23"/>
    </row>
    <row r="5" spans="1:9" x14ac:dyDescent="0.3">
      <c r="D5" s="8"/>
      <c r="E5" s="8" t="s">
        <v>39</v>
      </c>
      <c r="F5" s="8"/>
      <c r="G5" s="8"/>
    </row>
    <row r="6" spans="1:9" x14ac:dyDescent="0.3">
      <c r="A6" s="9" t="s">
        <v>37</v>
      </c>
      <c r="B6" s="10" t="s">
        <v>38</v>
      </c>
      <c r="C6" s="10"/>
      <c r="D6" s="10" t="s">
        <v>15</v>
      </c>
      <c r="E6" s="10" t="s">
        <v>16</v>
      </c>
      <c r="F6" s="10" t="s">
        <v>17</v>
      </c>
      <c r="G6" s="10" t="s">
        <v>18</v>
      </c>
      <c r="I6" s="10" t="s">
        <v>20</v>
      </c>
    </row>
    <row r="7" spans="1:9" x14ac:dyDescent="0.3">
      <c r="B7" s="13"/>
      <c r="C7" s="13"/>
      <c r="D7" s="11"/>
      <c r="E7" s="11"/>
      <c r="F7" s="11"/>
      <c r="G7" s="11"/>
      <c r="I7" s="14"/>
    </row>
    <row r="8" spans="1:9" x14ac:dyDescent="0.3">
      <c r="A8" s="15"/>
      <c r="B8" s="22" t="s">
        <v>43</v>
      </c>
      <c r="C8" s="22"/>
      <c r="D8" s="18">
        <f>(D27+D20+D11)/3</f>
        <v>0</v>
      </c>
      <c r="E8" s="18">
        <f>(E27+E20+E11)/3</f>
        <v>0</v>
      </c>
      <c r="F8" s="18">
        <f>(F27+F20+F11)/3</f>
        <v>0</v>
      </c>
      <c r="G8" s="18">
        <f>(G27+G20+G11)/3</f>
        <v>0.5444444444444444</v>
      </c>
      <c r="H8" s="12"/>
      <c r="I8" s="18">
        <f>(I27+I20+I11)/3</f>
        <v>0.22777777777777777</v>
      </c>
    </row>
    <row r="10" spans="1:9" x14ac:dyDescent="0.3">
      <c r="A10" s="19"/>
      <c r="B10" s="20"/>
      <c r="C10" s="20"/>
      <c r="D10" s="20"/>
      <c r="E10" s="20"/>
      <c r="F10" s="20"/>
      <c r="G10" s="20"/>
      <c r="I10" s="21"/>
    </row>
    <row r="11" spans="1:9" x14ac:dyDescent="0.3">
      <c r="A11" s="15">
        <v>1</v>
      </c>
      <c r="B11" s="16" t="s">
        <v>19</v>
      </c>
      <c r="C11" s="16"/>
      <c r="D11" s="18">
        <f>SUM(D13:D18)/COUNT(D13:D18)</f>
        <v>0</v>
      </c>
      <c r="E11" s="18">
        <f>SUM(E13:E18)/COUNT(E13:E18)</f>
        <v>0</v>
      </c>
      <c r="F11" s="18">
        <f>SUM(F13:F18)/COUNT(F13:F18)</f>
        <v>0</v>
      </c>
      <c r="G11" s="18">
        <f>SUM(G13:G18)/COUNT(G13:G18)</f>
        <v>0.83333333333333337</v>
      </c>
      <c r="H11" s="12"/>
      <c r="I11" s="18">
        <f>SUM(I13:I18)/COUNT(I13:I18)</f>
        <v>0.33333333333333331</v>
      </c>
    </row>
    <row r="12" spans="1:9" x14ac:dyDescent="0.3">
      <c r="A12" s="12"/>
      <c r="B12" s="2"/>
      <c r="C12" s="2"/>
      <c r="D12" s="11"/>
      <c r="E12" s="11"/>
      <c r="F12" s="11"/>
      <c r="G12" s="11"/>
      <c r="I12" s="14"/>
    </row>
    <row r="13" spans="1:9" x14ac:dyDescent="0.3">
      <c r="A13" s="12" t="s">
        <v>21</v>
      </c>
      <c r="B13" s="3" t="s">
        <v>0</v>
      </c>
      <c r="C13" s="3"/>
      <c r="D13" s="17">
        <v>0</v>
      </c>
      <c r="E13" s="17">
        <v>0</v>
      </c>
      <c r="F13" s="17">
        <v>0</v>
      </c>
      <c r="G13" s="17">
        <v>1</v>
      </c>
      <c r="I13" s="14">
        <f>SUM(D13:H13)/4</f>
        <v>0.25</v>
      </c>
    </row>
    <row r="14" spans="1:9" x14ac:dyDescent="0.3">
      <c r="A14" s="12" t="s">
        <v>22</v>
      </c>
      <c r="B14" s="3" t="s">
        <v>1</v>
      </c>
      <c r="C14" s="3"/>
      <c r="D14" s="17">
        <v>0</v>
      </c>
      <c r="E14" s="17">
        <v>0</v>
      </c>
      <c r="F14" s="17">
        <v>0</v>
      </c>
      <c r="G14" s="17">
        <v>1</v>
      </c>
      <c r="I14" s="14">
        <f t="shared" ref="I14:I34" si="0">SUM(D14:H14)/4</f>
        <v>0.25</v>
      </c>
    </row>
    <row r="15" spans="1:9" ht="28.8" x14ac:dyDescent="0.3">
      <c r="A15" s="12" t="s">
        <v>23</v>
      </c>
      <c r="B15" s="3" t="s">
        <v>41</v>
      </c>
      <c r="C15" s="3"/>
      <c r="D15" s="17">
        <v>0</v>
      </c>
      <c r="E15" s="17">
        <v>0</v>
      </c>
      <c r="F15" s="17">
        <v>0</v>
      </c>
      <c r="G15" s="17">
        <v>1</v>
      </c>
      <c r="I15" s="14">
        <f t="shared" si="0"/>
        <v>0.25</v>
      </c>
    </row>
    <row r="16" spans="1:9" ht="28.8" x14ac:dyDescent="0.3">
      <c r="A16" s="12" t="s">
        <v>24</v>
      </c>
      <c r="B16" s="3" t="s">
        <v>42</v>
      </c>
      <c r="C16" s="3"/>
      <c r="D16" s="17">
        <v>0</v>
      </c>
      <c r="E16" s="17">
        <v>0</v>
      </c>
      <c r="F16" s="17">
        <v>0</v>
      </c>
      <c r="G16" s="17">
        <v>1</v>
      </c>
      <c r="I16" s="14">
        <f t="shared" si="0"/>
        <v>0.25</v>
      </c>
    </row>
    <row r="17" spans="1:9" ht="28.8" x14ac:dyDescent="0.3">
      <c r="A17" s="12" t="s">
        <v>25</v>
      </c>
      <c r="B17" s="3" t="s">
        <v>40</v>
      </c>
      <c r="C17" s="3"/>
      <c r="D17" s="17">
        <v>0</v>
      </c>
      <c r="E17" s="17">
        <v>0</v>
      </c>
      <c r="F17" s="17">
        <v>0</v>
      </c>
      <c r="G17" s="17">
        <v>0</v>
      </c>
      <c r="I17" s="14">
        <f t="shared" si="0"/>
        <v>0</v>
      </c>
    </row>
    <row r="18" spans="1:9" x14ac:dyDescent="0.3">
      <c r="A18" s="12" t="s">
        <v>26</v>
      </c>
      <c r="B18" s="4" t="s">
        <v>2</v>
      </c>
      <c r="C18" s="4"/>
      <c r="D18" s="17"/>
      <c r="E18" s="17"/>
      <c r="F18" s="17"/>
      <c r="G18" s="17">
        <v>1</v>
      </c>
      <c r="I18" s="14">
        <f>MAX(D18:H18)</f>
        <v>1</v>
      </c>
    </row>
    <row r="19" spans="1:9" x14ac:dyDescent="0.3">
      <c r="A19" s="12"/>
      <c r="B19" s="5"/>
      <c r="C19" s="5"/>
      <c r="D19" s="11"/>
      <c r="E19" s="11"/>
      <c r="F19" s="11"/>
      <c r="G19" s="11"/>
      <c r="I19" s="14"/>
    </row>
    <row r="20" spans="1:9" x14ac:dyDescent="0.3">
      <c r="A20" s="15">
        <v>2</v>
      </c>
      <c r="B20" s="16" t="s">
        <v>3</v>
      </c>
      <c r="C20" s="16"/>
      <c r="D20" s="18">
        <f>SUM(D22:D27)/COUNT(D22:D27)</f>
        <v>0</v>
      </c>
      <c r="E20" s="18">
        <f t="shared" ref="E20:I20" si="1">SUM(E22:E27)/COUNT(E22:E27)</f>
        <v>0</v>
      </c>
      <c r="F20" s="18">
        <f t="shared" si="1"/>
        <v>0</v>
      </c>
      <c r="G20" s="18">
        <f t="shared" si="1"/>
        <v>0.8</v>
      </c>
      <c r="H20" s="12"/>
      <c r="I20" s="18">
        <f t="shared" si="1"/>
        <v>0.35</v>
      </c>
    </row>
    <row r="21" spans="1:9" x14ac:dyDescent="0.3">
      <c r="A21" s="12"/>
      <c r="B21" s="2"/>
      <c r="C21" s="2"/>
      <c r="D21" s="11"/>
      <c r="E21" s="11"/>
      <c r="F21" s="11"/>
      <c r="G21" s="11"/>
      <c r="I21" s="14"/>
    </row>
    <row r="22" spans="1:9" x14ac:dyDescent="0.3">
      <c r="A22" s="12" t="s">
        <v>27</v>
      </c>
      <c r="B22" s="3" t="s">
        <v>4</v>
      </c>
      <c r="C22" s="3"/>
      <c r="D22" s="17">
        <v>0</v>
      </c>
      <c r="E22" s="17">
        <v>0</v>
      </c>
      <c r="F22" s="17">
        <v>0</v>
      </c>
      <c r="G22" s="17">
        <v>1</v>
      </c>
      <c r="I22" s="14">
        <f t="shared" si="0"/>
        <v>0.25</v>
      </c>
    </row>
    <row r="23" spans="1:9" x14ac:dyDescent="0.3">
      <c r="A23" s="12" t="s">
        <v>34</v>
      </c>
      <c r="B23" s="3" t="s">
        <v>5</v>
      </c>
      <c r="C23" s="3"/>
      <c r="D23" s="17">
        <v>0</v>
      </c>
      <c r="E23" s="17">
        <v>0</v>
      </c>
      <c r="F23" s="17">
        <v>0</v>
      </c>
      <c r="G23" s="17">
        <v>1</v>
      </c>
      <c r="I23" s="14">
        <f t="shared" si="0"/>
        <v>0.25</v>
      </c>
    </row>
    <row r="24" spans="1:9" x14ac:dyDescent="0.3">
      <c r="A24" s="12" t="s">
        <v>35</v>
      </c>
      <c r="B24" s="3" t="s">
        <v>6</v>
      </c>
      <c r="C24" s="3"/>
      <c r="D24" s="17"/>
      <c r="E24" s="17"/>
      <c r="F24" s="17"/>
      <c r="G24" s="17">
        <v>1</v>
      </c>
      <c r="I24" s="14">
        <f>MAX(D24:H24)</f>
        <v>1</v>
      </c>
    </row>
    <row r="25" spans="1:9" x14ac:dyDescent="0.3">
      <c r="A25" s="12" t="s">
        <v>36</v>
      </c>
      <c r="B25" s="3" t="s">
        <v>7</v>
      </c>
      <c r="C25" s="3"/>
      <c r="D25" s="17">
        <v>0</v>
      </c>
      <c r="E25" s="17">
        <v>0</v>
      </c>
      <c r="F25" s="17">
        <v>0</v>
      </c>
      <c r="G25" s="17">
        <v>1</v>
      </c>
      <c r="I25" s="14">
        <f t="shared" si="0"/>
        <v>0.25</v>
      </c>
    </row>
    <row r="26" spans="1:9" x14ac:dyDescent="0.3">
      <c r="A26" s="12"/>
      <c r="B26" s="5"/>
      <c r="C26" s="5"/>
      <c r="D26" s="11"/>
      <c r="E26" s="11"/>
      <c r="F26" s="11"/>
      <c r="G26" s="11"/>
      <c r="I26" s="14"/>
    </row>
    <row r="27" spans="1:9" x14ac:dyDescent="0.3">
      <c r="A27" s="15">
        <v>3</v>
      </c>
      <c r="B27" s="16" t="s">
        <v>8</v>
      </c>
      <c r="C27" s="16"/>
      <c r="D27" s="18">
        <f>SUM(D29:D34)/COUNT(D29:D34)</f>
        <v>0</v>
      </c>
      <c r="E27" s="18">
        <f t="shared" ref="E27:I27" si="2">SUM(E29:E34)/COUNT(E29:E34)</f>
        <v>0</v>
      </c>
      <c r="F27" s="18">
        <f t="shared" si="2"/>
        <v>0</v>
      </c>
      <c r="G27" s="18">
        <f t="shared" si="2"/>
        <v>0</v>
      </c>
      <c r="H27" s="12"/>
      <c r="I27" s="18">
        <f t="shared" si="2"/>
        <v>0</v>
      </c>
    </row>
    <row r="28" spans="1:9" x14ac:dyDescent="0.3">
      <c r="A28" s="12"/>
      <c r="B28" s="2"/>
      <c r="C28" s="2"/>
      <c r="D28" s="11"/>
      <c r="E28" s="11"/>
      <c r="F28" s="11"/>
      <c r="G28" s="11"/>
      <c r="I28" s="14"/>
    </row>
    <row r="29" spans="1:9" x14ac:dyDescent="0.3">
      <c r="A29" s="12" t="s">
        <v>28</v>
      </c>
      <c r="B29" s="3" t="s">
        <v>9</v>
      </c>
      <c r="C29" s="3"/>
      <c r="D29" s="17">
        <v>0</v>
      </c>
      <c r="E29" s="17">
        <v>0</v>
      </c>
      <c r="F29" s="17">
        <v>0</v>
      </c>
      <c r="G29" s="17">
        <v>0</v>
      </c>
      <c r="I29" s="14">
        <f t="shared" si="0"/>
        <v>0</v>
      </c>
    </row>
    <row r="30" spans="1:9" x14ac:dyDescent="0.3">
      <c r="A30" s="12" t="s">
        <v>29</v>
      </c>
      <c r="B30" s="3" t="s">
        <v>10</v>
      </c>
      <c r="C30" s="3"/>
      <c r="D30" s="17">
        <v>0</v>
      </c>
      <c r="E30" s="17">
        <v>0</v>
      </c>
      <c r="F30" s="17">
        <v>0</v>
      </c>
      <c r="G30" s="17">
        <v>0</v>
      </c>
      <c r="I30" s="14">
        <f t="shared" si="0"/>
        <v>0</v>
      </c>
    </row>
    <row r="31" spans="1:9" x14ac:dyDescent="0.3">
      <c r="A31" s="12" t="s">
        <v>30</v>
      </c>
      <c r="B31" s="3" t="s">
        <v>11</v>
      </c>
      <c r="C31" s="3"/>
      <c r="D31" s="17">
        <v>0</v>
      </c>
      <c r="E31" s="17">
        <v>0</v>
      </c>
      <c r="F31" s="17">
        <v>0</v>
      </c>
      <c r="G31" s="17">
        <v>0</v>
      </c>
      <c r="I31" s="14">
        <f t="shared" si="0"/>
        <v>0</v>
      </c>
    </row>
    <row r="32" spans="1:9" x14ac:dyDescent="0.3">
      <c r="A32" s="12" t="s">
        <v>31</v>
      </c>
      <c r="B32" s="3" t="s">
        <v>12</v>
      </c>
      <c r="C32" s="3"/>
      <c r="D32" s="17">
        <v>0</v>
      </c>
      <c r="E32" s="17">
        <v>0</v>
      </c>
      <c r="F32" s="17">
        <v>0</v>
      </c>
      <c r="G32" s="17">
        <v>0</v>
      </c>
      <c r="I32" s="14">
        <f t="shared" si="0"/>
        <v>0</v>
      </c>
    </row>
    <row r="33" spans="1:9" x14ac:dyDescent="0.3">
      <c r="A33" s="12" t="s">
        <v>32</v>
      </c>
      <c r="B33" s="3" t="s">
        <v>13</v>
      </c>
      <c r="C33" s="3"/>
      <c r="D33" s="17">
        <v>0</v>
      </c>
      <c r="E33" s="17">
        <v>0</v>
      </c>
      <c r="F33" s="17">
        <v>0</v>
      </c>
      <c r="G33" s="17">
        <v>0</v>
      </c>
      <c r="I33" s="14">
        <f t="shared" si="0"/>
        <v>0</v>
      </c>
    </row>
    <row r="34" spans="1:9" x14ac:dyDescent="0.3">
      <c r="A34" s="12" t="s">
        <v>33</v>
      </c>
      <c r="B34" s="3" t="s">
        <v>14</v>
      </c>
      <c r="C34" s="3"/>
      <c r="D34" s="17">
        <v>0</v>
      </c>
      <c r="E34" s="17">
        <v>0</v>
      </c>
      <c r="F34" s="17">
        <v>0</v>
      </c>
      <c r="G34" s="17">
        <v>0</v>
      </c>
      <c r="I34" s="14">
        <f t="shared" si="0"/>
        <v>0</v>
      </c>
    </row>
    <row r="37" spans="1:9" x14ac:dyDescent="0.3">
      <c r="A37" s="9"/>
      <c r="B37" s="10" t="s">
        <v>66</v>
      </c>
      <c r="C37" s="10"/>
      <c r="D37" s="10"/>
      <c r="E37" s="10"/>
      <c r="F37" s="10"/>
      <c r="G37" s="10"/>
      <c r="I37" s="27">
        <f>SUM(I29:I36,I56,I51,I46,I42,I39)</f>
        <v>0</v>
      </c>
    </row>
    <row r="38" spans="1:9" x14ac:dyDescent="0.3">
      <c r="B38" s="28" t="s">
        <v>67</v>
      </c>
    </row>
    <row r="39" spans="1:9" x14ac:dyDescent="0.3">
      <c r="B39" s="16" t="s">
        <v>44</v>
      </c>
      <c r="C39" s="25">
        <v>20</v>
      </c>
      <c r="I39" s="25">
        <f>SUM(I40:I41)</f>
        <v>0</v>
      </c>
    </row>
    <row r="40" spans="1:9" x14ac:dyDescent="0.3">
      <c r="B40" s="26" t="s">
        <v>45</v>
      </c>
      <c r="C40" s="26">
        <v>10</v>
      </c>
      <c r="D40" s="1">
        <v>0</v>
      </c>
      <c r="E40" s="1">
        <v>0</v>
      </c>
      <c r="F40" s="1">
        <v>0</v>
      </c>
      <c r="G40" s="1">
        <v>1</v>
      </c>
      <c r="I40" s="26">
        <f>IF(SUM(D40:G40)=4,C40,0)</f>
        <v>0</v>
      </c>
    </row>
    <row r="41" spans="1:9" x14ac:dyDescent="0.3">
      <c r="B41" s="26" t="s">
        <v>46</v>
      </c>
      <c r="C41" s="26">
        <v>10</v>
      </c>
      <c r="D41" s="1">
        <v>0</v>
      </c>
      <c r="E41" s="1">
        <v>0</v>
      </c>
      <c r="F41" s="1">
        <v>0</v>
      </c>
      <c r="G41" s="1">
        <v>1</v>
      </c>
      <c r="I41" s="26">
        <f t="shared" ref="I41:I60" si="3">IF(SUM(D41:G41)=4,C41,0)</f>
        <v>0</v>
      </c>
    </row>
    <row r="42" spans="1:9" x14ac:dyDescent="0.3">
      <c r="B42" s="16" t="s">
        <v>47</v>
      </c>
      <c r="C42" s="25">
        <v>20</v>
      </c>
      <c r="I42" s="25">
        <f>SUM(I43:I45)</f>
        <v>0</v>
      </c>
    </row>
    <row r="43" spans="1:9" x14ac:dyDescent="0.3">
      <c r="B43" s="26" t="s">
        <v>48</v>
      </c>
      <c r="C43" s="26">
        <v>10</v>
      </c>
      <c r="D43" s="1">
        <v>0</v>
      </c>
      <c r="E43" s="1">
        <v>0</v>
      </c>
      <c r="F43" s="1">
        <v>0</v>
      </c>
      <c r="G43" s="1">
        <v>1</v>
      </c>
      <c r="I43" s="26">
        <f t="shared" si="3"/>
        <v>0</v>
      </c>
    </row>
    <row r="44" spans="1:9" x14ac:dyDescent="0.3">
      <c r="B44" s="26" t="s">
        <v>49</v>
      </c>
      <c r="C44" s="26">
        <v>5</v>
      </c>
      <c r="D44" s="1">
        <v>0</v>
      </c>
      <c r="E44" s="1">
        <v>0</v>
      </c>
      <c r="F44" s="1">
        <v>0</v>
      </c>
      <c r="G44" s="1">
        <v>1</v>
      </c>
      <c r="I44" s="26">
        <f t="shared" si="3"/>
        <v>0</v>
      </c>
    </row>
    <row r="45" spans="1:9" x14ac:dyDescent="0.3">
      <c r="B45" s="26" t="s">
        <v>50</v>
      </c>
      <c r="C45" s="26">
        <v>5</v>
      </c>
      <c r="D45" s="1">
        <v>0</v>
      </c>
      <c r="E45" s="1">
        <v>0</v>
      </c>
      <c r="F45" s="1">
        <v>0</v>
      </c>
      <c r="G45" s="1">
        <v>1</v>
      </c>
      <c r="I45" s="26">
        <f t="shared" si="3"/>
        <v>0</v>
      </c>
    </row>
    <row r="46" spans="1:9" x14ac:dyDescent="0.3">
      <c r="B46" s="16" t="s">
        <v>51</v>
      </c>
      <c r="C46" s="25">
        <v>20</v>
      </c>
      <c r="I46" s="25">
        <f>SUM(I47:I50)</f>
        <v>0</v>
      </c>
    </row>
    <row r="47" spans="1:9" x14ac:dyDescent="0.3">
      <c r="B47" s="26" t="s">
        <v>52</v>
      </c>
      <c r="C47" s="26">
        <v>5</v>
      </c>
      <c r="D47" s="1">
        <v>0</v>
      </c>
      <c r="E47" s="1">
        <v>0</v>
      </c>
      <c r="F47" s="1">
        <v>0</v>
      </c>
      <c r="G47" s="1">
        <v>0</v>
      </c>
      <c r="I47" s="26">
        <f t="shared" si="3"/>
        <v>0</v>
      </c>
    </row>
    <row r="48" spans="1:9" x14ac:dyDescent="0.3">
      <c r="B48" s="26" t="s">
        <v>53</v>
      </c>
      <c r="C48" s="26">
        <v>5</v>
      </c>
      <c r="D48" s="1">
        <v>0</v>
      </c>
      <c r="E48" s="1">
        <v>0</v>
      </c>
      <c r="F48" s="1">
        <v>0</v>
      </c>
      <c r="G48" s="1">
        <v>0</v>
      </c>
      <c r="I48" s="26">
        <f t="shared" si="3"/>
        <v>0</v>
      </c>
    </row>
    <row r="49" spans="2:9" x14ac:dyDescent="0.3">
      <c r="B49" s="26" t="s">
        <v>54</v>
      </c>
      <c r="C49" s="26">
        <v>5</v>
      </c>
      <c r="D49" s="1">
        <v>0</v>
      </c>
      <c r="E49" s="1">
        <v>0</v>
      </c>
      <c r="F49" s="1">
        <v>0</v>
      </c>
      <c r="G49" s="1">
        <v>0</v>
      </c>
      <c r="I49" s="26">
        <f t="shared" si="3"/>
        <v>0</v>
      </c>
    </row>
    <row r="50" spans="2:9" x14ac:dyDescent="0.3">
      <c r="B50" s="26" t="s">
        <v>55</v>
      </c>
      <c r="C50" s="26">
        <v>5</v>
      </c>
      <c r="D50" s="1">
        <v>0</v>
      </c>
      <c r="E50" s="1">
        <v>0</v>
      </c>
      <c r="F50" s="1">
        <v>0</v>
      </c>
      <c r="G50" s="1">
        <v>1</v>
      </c>
      <c r="I50" s="26">
        <f t="shared" si="3"/>
        <v>0</v>
      </c>
    </row>
    <row r="51" spans="2:9" x14ac:dyDescent="0.3">
      <c r="B51" s="16" t="s">
        <v>56</v>
      </c>
      <c r="C51" s="25">
        <v>20</v>
      </c>
      <c r="I51" s="25">
        <f>SUM(I52:I55)</f>
        <v>0</v>
      </c>
    </row>
    <row r="52" spans="2:9" x14ac:dyDescent="0.3">
      <c r="B52" s="26" t="s">
        <v>57</v>
      </c>
      <c r="C52" s="26">
        <v>5</v>
      </c>
      <c r="D52" s="1">
        <v>0</v>
      </c>
      <c r="E52" s="1">
        <v>0</v>
      </c>
      <c r="F52" s="1">
        <v>0</v>
      </c>
      <c r="G52" s="1">
        <v>0</v>
      </c>
      <c r="I52" s="26">
        <f t="shared" si="3"/>
        <v>0</v>
      </c>
    </row>
    <row r="53" spans="2:9" x14ac:dyDescent="0.3">
      <c r="B53" s="26" t="s">
        <v>58</v>
      </c>
      <c r="C53" s="26">
        <v>5</v>
      </c>
      <c r="D53" s="1">
        <v>0</v>
      </c>
      <c r="E53" s="1">
        <v>0</v>
      </c>
      <c r="F53" s="1">
        <v>0</v>
      </c>
      <c r="G53" s="1">
        <v>0</v>
      </c>
      <c r="I53" s="26">
        <f t="shared" si="3"/>
        <v>0</v>
      </c>
    </row>
    <row r="54" spans="2:9" x14ac:dyDescent="0.3">
      <c r="B54" s="26" t="s">
        <v>59</v>
      </c>
      <c r="C54" s="26">
        <v>5</v>
      </c>
      <c r="D54" s="1">
        <v>0</v>
      </c>
      <c r="E54" s="1">
        <v>0</v>
      </c>
      <c r="F54" s="1">
        <v>0</v>
      </c>
      <c r="G54" s="1">
        <v>0</v>
      </c>
      <c r="I54" s="26">
        <f t="shared" si="3"/>
        <v>0</v>
      </c>
    </row>
    <row r="55" spans="2:9" x14ac:dyDescent="0.3">
      <c r="B55" s="26" t="s">
        <v>60</v>
      </c>
      <c r="C55" s="26">
        <v>5</v>
      </c>
      <c r="D55" s="1">
        <v>0</v>
      </c>
      <c r="E55" s="1">
        <v>0</v>
      </c>
      <c r="F55" s="1">
        <v>0</v>
      </c>
      <c r="G55" s="1">
        <v>0</v>
      </c>
      <c r="I55" s="26">
        <f t="shared" si="3"/>
        <v>0</v>
      </c>
    </row>
    <row r="56" spans="2:9" x14ac:dyDescent="0.3">
      <c r="B56" s="16" t="s">
        <v>61</v>
      </c>
      <c r="C56" s="25">
        <v>20</v>
      </c>
      <c r="I56" s="25">
        <f>SUM(I57:I60)</f>
        <v>0</v>
      </c>
    </row>
    <row r="57" spans="2:9" x14ac:dyDescent="0.3">
      <c r="B57" s="26" t="s">
        <v>62</v>
      </c>
      <c r="C57" s="26">
        <v>5</v>
      </c>
      <c r="D57" s="1">
        <v>0</v>
      </c>
      <c r="E57" s="1">
        <v>0</v>
      </c>
      <c r="F57" s="1">
        <v>0</v>
      </c>
      <c r="G57" s="1">
        <v>0</v>
      </c>
      <c r="I57" s="26">
        <f t="shared" si="3"/>
        <v>0</v>
      </c>
    </row>
    <row r="58" spans="2:9" x14ac:dyDescent="0.3">
      <c r="B58" s="26" t="s">
        <v>63</v>
      </c>
      <c r="C58" s="26">
        <v>5</v>
      </c>
      <c r="D58" s="1">
        <v>0</v>
      </c>
      <c r="E58" s="1">
        <v>0</v>
      </c>
      <c r="F58" s="1">
        <v>0</v>
      </c>
      <c r="G58" s="1">
        <v>0</v>
      </c>
      <c r="I58" s="26">
        <f t="shared" si="3"/>
        <v>0</v>
      </c>
    </row>
    <row r="59" spans="2:9" x14ac:dyDescent="0.3">
      <c r="B59" s="26" t="s">
        <v>64</v>
      </c>
      <c r="C59" s="26">
        <v>5</v>
      </c>
      <c r="D59" s="1">
        <v>0</v>
      </c>
      <c r="E59" s="1">
        <v>0</v>
      </c>
      <c r="F59" s="1">
        <v>0</v>
      </c>
      <c r="G59" s="1">
        <v>0</v>
      </c>
      <c r="I59" s="26">
        <f t="shared" si="3"/>
        <v>0</v>
      </c>
    </row>
    <row r="60" spans="2:9" x14ac:dyDescent="0.3">
      <c r="B60" s="26" t="s">
        <v>65</v>
      </c>
      <c r="C60" s="26">
        <v>5</v>
      </c>
      <c r="D60" s="1">
        <v>0</v>
      </c>
      <c r="E60" s="1">
        <v>0</v>
      </c>
      <c r="F60" s="1">
        <v>0</v>
      </c>
      <c r="G60" s="1">
        <v>0</v>
      </c>
      <c r="I60" s="26">
        <f t="shared" si="3"/>
        <v>0</v>
      </c>
    </row>
  </sheetData>
  <mergeCells count="1">
    <mergeCell ref="B1:B2"/>
  </mergeCells>
  <phoneticPr fontId="6" type="noConversion"/>
  <conditionalFormatting sqref="B1:C1">
    <cfRule type="containsBlanks" dxfId="13" priority="7">
      <formula>LEN(TRIM(B1))=0</formula>
    </cfRule>
    <cfRule type="cellIs" dxfId="12" priority="8" operator="equal">
      <formula>1</formula>
    </cfRule>
    <cfRule type="cellIs" dxfId="11" priority="9" operator="equal">
      <formula>0</formula>
    </cfRule>
    <cfRule type="cellIs" dxfId="10" priority="10" operator="greaterThan">
      <formula>0.74</formula>
    </cfRule>
    <cfRule type="cellIs" dxfId="9" priority="11" operator="greaterThan">
      <formula>0.4</formula>
    </cfRule>
    <cfRule type="cellIs" dxfId="8" priority="12" operator="lessThan">
      <formula>"41%%"</formula>
    </cfRule>
  </conditionalFormatting>
  <conditionalFormatting sqref="D7:G8 I7:I8 D11:G34 I11:I34">
    <cfRule type="containsBlanks" dxfId="7" priority="6">
      <formula>LEN(TRIM(D7))=0</formula>
    </cfRule>
    <cfRule type="cellIs" dxfId="6" priority="13" operator="equal">
      <formula>1</formula>
    </cfRule>
    <cfRule type="cellIs" dxfId="5" priority="14" operator="equal">
      <formula>0</formula>
    </cfRule>
    <cfRule type="cellIs" dxfId="4" priority="15" operator="greaterThan">
      <formula>0.74</formula>
    </cfRule>
    <cfRule type="cellIs" dxfId="3" priority="17" operator="greaterThan">
      <formula>0.4</formula>
    </cfRule>
    <cfRule type="cellIs" dxfId="2" priority="18" operator="lessThan">
      <formula>"41%%"</formula>
    </cfRule>
  </conditionalFormatting>
  <conditionalFormatting sqref="D47:G50 D52:G55 D57:G60 D40:G41 D43:G45">
    <cfRule type="cellIs" dxfId="1" priority="1" operator="equal">
      <formula>1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D29:G34 D13:G18 D22:G25" xr:uid="{A65A7808-B091-40EC-B7EC-C1C8D997F85F}">
      <formula1>"0%,50%,100%"</formula1>
    </dataValidation>
    <dataValidation type="list" allowBlank="1" showInputMessage="1" showErrorMessage="1" sqref="D57:G60 D40:G41 D47:G50 D52:G55 D43:G45" xr:uid="{27E4604A-33A7-41AE-8860-7543AFE50881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Bendjaballah</dc:creator>
  <cp:lastModifiedBy>Nazim Bendjaballah</cp:lastModifiedBy>
  <dcterms:created xsi:type="dcterms:W3CDTF">2024-10-13T12:19:34Z</dcterms:created>
  <dcterms:modified xsi:type="dcterms:W3CDTF">2024-10-17T14:19:22Z</dcterms:modified>
</cp:coreProperties>
</file>