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showVerticalScroll="0" xWindow="6345" yWindow="1050" windowWidth="10740" windowHeight="5685" activeTab="2"/>
  </bookViews>
  <sheets>
    <sheet name="Setting" sheetId="3" r:id="rId1"/>
    <sheet name="index" sheetId="4" state="hidden" r:id="rId2"/>
    <sheet name="Depreciation Table" sheetId="1" r:id="rId3"/>
  </sheets>
  <externalReferences>
    <externalReference r:id="rId4"/>
  </externalReferences>
  <definedNames>
    <definedName name="Bl">index!$B$8</definedName>
    <definedName name="Bl..">index!$B$20</definedName>
    <definedName name="Bln">index!$B$13</definedName>
    <definedName name="Bm">index!$B$9</definedName>
    <definedName name="Bn">index!$B$10</definedName>
    <definedName name="Bo">index!$B$11</definedName>
    <definedName name="Bulan">[1]index!$D$3:$D$14</definedName>
    <definedName name="Company">index!$B$18</definedName>
    <definedName name="Date">index!$B$16</definedName>
    <definedName name="ID">index!$D:$E</definedName>
    <definedName name="Month">index!$D$3:$D$14</definedName>
    <definedName name="Nm">index!$B$2</definedName>
    <definedName name="Nn">index!$B$3</definedName>
    <definedName name="No">index!$B$5</definedName>
    <definedName name="Np">index!$B$6</definedName>
    <definedName name="_xlnm.Print_Titles" localSheetId="2">'Depreciation Table'!$1:$6</definedName>
    <definedName name="Th.">index!$B$22</definedName>
    <definedName name="Th..">index!$B$24</definedName>
    <definedName name="Thn">index!$B$14</definedName>
  </definedNames>
  <calcPr calcId="124519"/>
</workbook>
</file>

<file path=xl/calcChain.xml><?xml version="1.0" encoding="utf-8"?>
<calcChain xmlns="http://schemas.openxmlformats.org/spreadsheetml/2006/main">
  <c r="B13" i="4"/>
  <c r="B8"/>
  <c r="B2"/>
  <c r="B18" s="1"/>
  <c r="A1" i="1" s="1"/>
  <c r="B14" i="4"/>
  <c r="B24" s="1"/>
  <c r="P5" i="1" s="1"/>
  <c r="G27"/>
  <c r="B9" i="4"/>
  <c r="B16"/>
  <c r="A3" i="1" s="1"/>
  <c r="B20" i="4"/>
  <c r="M5" i="1" s="1"/>
  <c r="B22" i="4"/>
  <c r="N5" i="1" s="1"/>
  <c r="B3" i="4" l="1"/>
  <c r="H8" i="1" s="1"/>
  <c r="N7" l="1"/>
  <c r="P7" s="1"/>
  <c r="M7"/>
  <c r="K7"/>
  <c r="H7"/>
  <c r="L7" s="1"/>
  <c r="N11"/>
  <c r="P11" s="1"/>
  <c r="K11"/>
  <c r="H11"/>
  <c r="N10"/>
  <c r="P10" s="1"/>
  <c r="K10"/>
  <c r="H10"/>
  <c r="L10" s="1"/>
  <c r="N9"/>
  <c r="P9" s="1"/>
  <c r="K9"/>
  <c r="L9" s="1"/>
  <c r="H9"/>
  <c r="N8"/>
  <c r="P8" s="1"/>
  <c r="K8"/>
  <c r="L8" s="1"/>
  <c r="K14"/>
  <c r="H16"/>
  <c r="L16" s="1"/>
  <c r="P12"/>
  <c r="H15"/>
  <c r="M26"/>
  <c r="H23"/>
  <c r="L23" s="1"/>
  <c r="M14"/>
  <c r="M18"/>
  <c r="M19"/>
  <c r="K21"/>
  <c r="N24"/>
  <c r="H24"/>
  <c r="K24"/>
  <c r="L24" s="1"/>
  <c r="P22"/>
  <c r="H13"/>
  <c r="L13" s="1"/>
  <c r="H12"/>
  <c r="M15"/>
  <c r="N23"/>
  <c r="N15"/>
  <c r="N18"/>
  <c r="H20"/>
  <c r="K22"/>
  <c r="K12"/>
  <c r="L12" s="1"/>
  <c r="P24"/>
  <c r="K13"/>
  <c r="P20"/>
  <c r="P16"/>
  <c r="K15"/>
  <c r="K17"/>
  <c r="N21"/>
  <c r="H26"/>
  <c r="P21"/>
  <c r="P23"/>
  <c r="H18"/>
  <c r="L18" s="1"/>
  <c r="P19"/>
  <c r="K25"/>
  <c r="P18"/>
  <c r="H17"/>
  <c r="L17" s="1"/>
  <c r="N25"/>
  <c r="P25"/>
  <c r="M22"/>
  <c r="H14"/>
  <c r="K18"/>
  <c r="N17"/>
  <c r="K16"/>
  <c r="M16"/>
  <c r="P14"/>
  <c r="P13"/>
  <c r="K20"/>
  <c r="H25"/>
  <c r="M17"/>
  <c r="H22"/>
  <c r="N26"/>
  <c r="L14"/>
  <c r="N13"/>
  <c r="P17"/>
  <c r="N22"/>
  <c r="M21"/>
  <c r="H21"/>
  <c r="N19"/>
  <c r="N20"/>
  <c r="L15"/>
  <c r="M20"/>
  <c r="K23"/>
  <c r="H19"/>
  <c r="P26"/>
  <c r="M25"/>
  <c r="K26"/>
  <c r="P15"/>
  <c r="N16"/>
  <c r="N14"/>
  <c r="K19"/>
  <c r="M23"/>
  <c r="M13"/>
  <c r="M12"/>
  <c r="N12"/>
  <c r="M24"/>
  <c r="L26"/>
  <c r="M10" l="1"/>
  <c r="Q10"/>
  <c r="O10"/>
  <c r="R10" s="1"/>
  <c r="S10" s="1"/>
  <c r="M8"/>
  <c r="O8"/>
  <c r="R8" s="1"/>
  <c r="S8" s="1"/>
  <c r="Q8"/>
  <c r="O7"/>
  <c r="Q7"/>
  <c r="R7" s="1"/>
  <c r="S7" s="1"/>
  <c r="M9"/>
  <c r="Q9"/>
  <c r="O9"/>
  <c r="R9" s="1"/>
  <c r="S9" s="1"/>
  <c r="L11"/>
  <c r="L20"/>
  <c r="L19"/>
  <c r="O20"/>
  <c r="Q20"/>
  <c r="Q19"/>
  <c r="O19"/>
  <c r="O18"/>
  <c r="Q18"/>
  <c r="Q17"/>
  <c r="O17"/>
  <c r="Q15"/>
  <c r="O15"/>
  <c r="Q12"/>
  <c r="O12"/>
  <c r="Q14"/>
  <c r="O14"/>
  <c r="Q26"/>
  <c r="O26"/>
  <c r="Q16"/>
  <c r="O16"/>
  <c r="O23"/>
  <c r="Q23"/>
  <c r="O24"/>
  <c r="Q24"/>
  <c r="Q13"/>
  <c r="O13"/>
  <c r="H27"/>
  <c r="L22"/>
  <c r="L21"/>
  <c r="L25"/>
  <c r="M11" l="1"/>
  <c r="M27" s="1"/>
  <c r="O11"/>
  <c r="Q11"/>
  <c r="R14"/>
  <c r="S14" s="1"/>
  <c r="R12"/>
  <c r="S12" s="1"/>
  <c r="R15"/>
  <c r="S15" s="1"/>
  <c r="R17"/>
  <c r="S17" s="1"/>
  <c r="R24"/>
  <c r="S24" s="1"/>
  <c r="R19"/>
  <c r="S19" s="1"/>
  <c r="R16"/>
  <c r="S16" s="1"/>
  <c r="R26"/>
  <c r="S26" s="1"/>
  <c r="O25"/>
  <c r="Q25"/>
  <c r="Q21"/>
  <c r="O21"/>
  <c r="R13"/>
  <c r="S13" s="1"/>
  <c r="L27"/>
  <c r="R23"/>
  <c r="S23" s="1"/>
  <c r="R18"/>
  <c r="S18" s="1"/>
  <c r="R20"/>
  <c r="S20" s="1"/>
  <c r="Q22"/>
  <c r="O22"/>
  <c r="R11" l="1"/>
  <c r="S11" s="1"/>
  <c r="R21"/>
  <c r="S21" s="1"/>
  <c r="Q27"/>
  <c r="O27"/>
  <c r="R22"/>
  <c r="S22" s="1"/>
  <c r="R25"/>
  <c r="S25" s="1"/>
  <c r="S27" l="1"/>
  <c r="R27"/>
</calcChain>
</file>

<file path=xl/sharedStrings.xml><?xml version="1.0" encoding="utf-8"?>
<sst xmlns="http://schemas.openxmlformats.org/spreadsheetml/2006/main" count="61" uniqueCount="46">
  <si>
    <t>No</t>
  </si>
  <si>
    <t>Total</t>
  </si>
  <si>
    <t>Unit</t>
  </si>
  <si>
    <t>Bulan</t>
  </si>
  <si>
    <t>Index</t>
  </si>
  <si>
    <t>:</t>
  </si>
  <si>
    <t>Date of Purchase</t>
  </si>
  <si>
    <t>Cost of Purchase</t>
  </si>
  <si>
    <t>Percentage</t>
  </si>
  <si>
    <t>Depreciation</t>
  </si>
  <si>
    <t>Date</t>
  </si>
  <si>
    <t>Month</t>
  </si>
  <si>
    <t>Yaar</t>
  </si>
  <si>
    <t>Cost</t>
  </si>
  <si>
    <t>Salvage</t>
  </si>
  <si>
    <t>of Depreciation</t>
  </si>
  <si>
    <t>Per Year</t>
  </si>
  <si>
    <t>Accumulated Depreciation</t>
  </si>
  <si>
    <t>Company Name</t>
  </si>
  <si>
    <t>Book Value</t>
  </si>
  <si>
    <t>Accumulated</t>
  </si>
  <si>
    <t>Depreciation of Fixed Assets</t>
  </si>
  <si>
    <t>Information</t>
  </si>
  <si>
    <t>Per Month</t>
  </si>
  <si>
    <t>Months of Depreciation</t>
  </si>
  <si>
    <t>Useful Life</t>
  </si>
  <si>
    <t>(Years)</t>
  </si>
  <si>
    <t>Value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</si>
  <si>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</si>
  <si>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</si>
  <si>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</si>
  <si>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</si>
  <si>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</si>
  <si>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</si>
  <si>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</si>
  <si>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</si>
  <si>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</si>
  <si>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</si>
  <si>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</si>
  <si>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</si>
  <si>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Land</t>
  </si>
  <si>
    <t>Building</t>
  </si>
  <si>
    <t>Machine</t>
  </si>
  <si>
    <t>Car</t>
  </si>
  <si>
    <t>Computer</t>
  </si>
  <si>
    <t>Solo Java Co. Ltd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</si>
</sst>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dd"/>
    <numFmt numFmtId="166" formatCode="mmmm"/>
    <numFmt numFmtId="167" formatCode="_(* #,##0_);_(* \(#,##0\);_(* &quot;-&quot;??_);_(@_)"/>
  </numFmts>
  <fonts count="13">
    <font>
      <sz val="10"/>
      <name val="Arial Narrow"/>
    </font>
    <font>
      <sz val="10"/>
      <name val="Arial Narrow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2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sz val="8"/>
      <name val="Arial Narrow"/>
      <family val="2"/>
    </font>
    <font>
      <sz val="10"/>
      <color indexed="9"/>
      <name val="Arial"/>
      <family val="2"/>
    </font>
    <font>
      <b/>
      <sz val="18"/>
      <color indexed="17"/>
      <name val="Arial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indexed="9"/>
      </left>
      <right style="thin">
        <color indexed="9"/>
      </right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indexed="9"/>
      </left>
      <right style="thin">
        <color indexed="9"/>
      </right>
      <top/>
      <bottom style="thin">
        <color indexed="17"/>
      </bottom>
      <diagonal/>
    </border>
    <border>
      <left style="thin">
        <color indexed="9"/>
      </left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17"/>
      </top>
      <bottom style="thin">
        <color indexed="9"/>
      </bottom>
      <diagonal/>
    </border>
    <border>
      <left/>
      <right/>
      <top style="thin">
        <color indexed="17"/>
      </top>
      <bottom style="thin">
        <color indexed="9"/>
      </bottom>
      <diagonal/>
    </border>
    <border>
      <left/>
      <right style="thin">
        <color indexed="9"/>
      </right>
      <top style="thin">
        <color indexed="17"/>
      </top>
      <bottom style="thin">
        <color indexed="9"/>
      </bottom>
      <diagonal/>
    </border>
    <border>
      <left style="thin">
        <color indexed="9"/>
      </left>
      <right/>
      <top style="thin">
        <color indexed="17"/>
      </top>
      <bottom/>
      <diagonal/>
    </border>
    <border>
      <left/>
      <right style="thin">
        <color indexed="9"/>
      </right>
      <top style="thin">
        <color indexed="17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17"/>
      </top>
      <bottom/>
      <diagonal/>
    </border>
    <border>
      <left/>
      <right/>
      <top/>
      <bottom style="thin">
        <color indexed="9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3" borderId="0" xfId="0" applyFont="1" applyFill="1" applyBorder="1" applyAlignment="1" applyProtection="1">
      <alignment horizontal="left" vertical="center" inden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left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  <xf numFmtId="41" fontId="2" fillId="4" borderId="1" xfId="1" applyFont="1" applyFill="1" applyBorder="1" applyProtection="1">
      <protection hidden="1"/>
    </xf>
    <xf numFmtId="0" fontId="2" fillId="4" borderId="1" xfId="2" applyNumberFormat="1" applyFont="1" applyFill="1" applyBorder="1" applyAlignment="1" applyProtection="1">
      <alignment horizontal="center"/>
      <protection hidden="1"/>
    </xf>
    <xf numFmtId="0" fontId="2" fillId="4" borderId="1" xfId="0" applyNumberFormat="1" applyFont="1" applyFill="1" applyBorder="1" applyAlignment="1" applyProtection="1">
      <alignment horizontal="center"/>
      <protection hidden="1"/>
    </xf>
    <xf numFmtId="0" fontId="11" fillId="0" borderId="0" xfId="0" applyNumberFormat="1" applyFont="1" applyFill="1" applyBorder="1" applyAlignment="1" applyProtection="1">
      <alignment horizontal="centerContinuous"/>
      <protection hidden="1"/>
    </xf>
    <xf numFmtId="0" fontId="2" fillId="0" borderId="0" xfId="0" applyNumberFormat="1" applyFont="1" applyFill="1" applyAlignment="1" applyProtection="1">
      <alignment horizontal="centerContinuous"/>
      <protection hidden="1"/>
    </xf>
    <xf numFmtId="0" fontId="5" fillId="0" borderId="0" xfId="0" applyNumberFormat="1" applyFont="1" applyFill="1" applyAlignment="1" applyProtection="1">
      <alignment horizontal="centerContinuous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Border="1" applyAlignment="1" applyProtection="1">
      <alignment horizontal="centerContinuous" vertical="center"/>
      <protection hidden="1"/>
    </xf>
    <xf numFmtId="0" fontId="6" fillId="0" borderId="0" xfId="0" applyNumberFormat="1" applyFont="1" applyFill="1" applyBorder="1" applyAlignment="1" applyProtection="1">
      <alignment horizontal="centerContinuous" vertical="center"/>
      <protection hidden="1"/>
    </xf>
    <xf numFmtId="0" fontId="10" fillId="3" borderId="3" xfId="0" applyNumberFormat="1" applyFont="1" applyFill="1" applyBorder="1" applyAlignment="1" applyProtection="1">
      <alignment horizontal="center" vertical="center"/>
      <protection hidden="1"/>
    </xf>
    <xf numFmtId="0" fontId="10" fillId="3" borderId="4" xfId="0" applyNumberFormat="1" applyFont="1" applyFill="1" applyBorder="1" applyAlignment="1" applyProtection="1">
      <alignment horizontal="center" vertical="center"/>
      <protection hidden="1"/>
    </xf>
    <xf numFmtId="0" fontId="10" fillId="3" borderId="4" xfId="0" applyNumberFormat="1" applyFont="1" applyFill="1" applyBorder="1" applyAlignment="1" applyProtection="1">
      <alignment horizontal="center"/>
      <protection hidden="1"/>
    </xf>
    <xf numFmtId="0" fontId="10" fillId="3" borderId="5" xfId="0" applyNumberFormat="1" applyFont="1" applyFill="1" applyBorder="1" applyProtection="1">
      <protection hidden="1"/>
    </xf>
    <xf numFmtId="0" fontId="10" fillId="3" borderId="6" xfId="0" applyNumberFormat="1" applyFont="1" applyFill="1" applyBorder="1" applyAlignment="1" applyProtection="1">
      <alignment horizontal="center" vertical="center"/>
      <protection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0" fontId="10" fillId="3" borderId="7" xfId="0" applyNumberFormat="1" applyFont="1" applyFill="1" applyBorder="1" applyAlignment="1" applyProtection="1">
      <alignment horizontal="center"/>
      <protection hidden="1"/>
    </xf>
    <xf numFmtId="0" fontId="10" fillId="3" borderId="8" xfId="0" applyNumberFormat="1" applyFont="1" applyFill="1" applyBorder="1" applyAlignment="1" applyProtection="1">
      <alignment horizontal="center"/>
      <protection hidden="1"/>
    </xf>
    <xf numFmtId="0" fontId="10" fillId="3" borderId="9" xfId="0" applyNumberFormat="1" applyFont="1" applyFill="1" applyBorder="1" applyAlignment="1" applyProtection="1">
      <alignment horizontal="center" vertical="center"/>
      <protection hidden="1"/>
    </xf>
    <xf numFmtId="0" fontId="10" fillId="3" borderId="10" xfId="0" applyNumberFormat="1" applyFont="1" applyFill="1" applyBorder="1" applyAlignment="1" applyProtection="1">
      <alignment vertical="center"/>
      <protection hidden="1"/>
    </xf>
    <xf numFmtId="0" fontId="10" fillId="3" borderId="11" xfId="0" applyNumberFormat="1" applyFont="1" applyFill="1" applyBorder="1" applyAlignment="1" applyProtection="1">
      <alignment vertical="center"/>
      <protection hidden="1"/>
    </xf>
    <xf numFmtId="0" fontId="10" fillId="3" borderId="11" xfId="0" applyNumberFormat="1" applyFont="1" applyFill="1" applyBorder="1" applyProtection="1">
      <protection hidden="1"/>
    </xf>
    <xf numFmtId="0" fontId="10" fillId="3" borderId="12" xfId="0" applyNumberFormat="1" applyFont="1" applyFill="1" applyBorder="1" applyProtection="1">
      <protection hidden="1"/>
    </xf>
    <xf numFmtId="0" fontId="10" fillId="3" borderId="11" xfId="0" applyNumberFormat="1" applyFont="1" applyFill="1" applyBorder="1" applyAlignment="1" applyProtection="1">
      <alignment horizontal="center" vertical="center"/>
      <protection hidden="1"/>
    </xf>
    <xf numFmtId="0" fontId="10" fillId="3" borderId="12" xfId="0" applyNumberFormat="1" applyFont="1" applyFill="1" applyBorder="1" applyAlignment="1" applyProtection="1">
      <alignment horizontal="center" vertical="center"/>
      <protection hidden="1"/>
    </xf>
    <xf numFmtId="0" fontId="10" fillId="3" borderId="13" xfId="0" applyNumberFormat="1" applyFont="1" applyFill="1" applyBorder="1" applyProtection="1">
      <protection hidden="1"/>
    </xf>
    <xf numFmtId="0" fontId="2" fillId="0" borderId="1" xfId="0" applyNumberFormat="1" applyFont="1" applyFill="1" applyBorder="1" applyAlignment="1" applyProtection="1">
      <alignment horizontal="center"/>
      <protection hidden="1"/>
    </xf>
    <xf numFmtId="165" fontId="2" fillId="0" borderId="1" xfId="0" applyNumberFormat="1" applyFont="1" applyFill="1" applyBorder="1" applyAlignment="1" applyProtection="1">
      <alignment horizontal="center"/>
      <protection hidden="1"/>
    </xf>
    <xf numFmtId="0" fontId="2" fillId="0" borderId="1" xfId="0" applyNumberFormat="1" applyFont="1" applyFill="1" applyBorder="1" applyAlignment="1" applyProtection="1">
      <alignment horizontal="left" indent="1"/>
      <protection hidden="1"/>
    </xf>
    <xf numFmtId="41" fontId="2" fillId="0" borderId="1" xfId="1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" xfId="0" applyNumberFormat="1" applyFont="1" applyFill="1" applyBorder="1" applyProtection="1">
      <protection hidden="1"/>
    </xf>
    <xf numFmtId="164" fontId="2" fillId="4" borderId="1" xfId="2" applyNumberFormat="1" applyFont="1" applyFill="1" applyBorder="1" applyAlignment="1" applyProtection="1">
      <alignment horizontal="center"/>
      <protection hidden="1"/>
    </xf>
    <xf numFmtId="0" fontId="2" fillId="0" borderId="2" xfId="0" applyNumberFormat="1" applyFont="1" applyFill="1" applyBorder="1" applyAlignment="1" applyProtection="1">
      <alignment horizontal="center"/>
      <protection hidden="1"/>
    </xf>
    <xf numFmtId="0" fontId="2" fillId="0" borderId="2" xfId="0" applyNumberFormat="1" applyFont="1" applyFill="1" applyBorder="1" applyProtection="1">
      <protection hidden="1"/>
    </xf>
    <xf numFmtId="165" fontId="2" fillId="0" borderId="2" xfId="0" applyNumberFormat="1" applyFont="1" applyFill="1" applyBorder="1" applyAlignment="1" applyProtection="1">
      <alignment horizontal="center"/>
      <protection hidden="1"/>
    </xf>
    <xf numFmtId="0" fontId="2" fillId="0" borderId="2" xfId="0" applyNumberFormat="1" applyFont="1" applyFill="1" applyBorder="1" applyAlignment="1" applyProtection="1">
      <alignment horizontal="left" indent="1"/>
      <protection hidden="1"/>
    </xf>
    <xf numFmtId="41" fontId="2" fillId="0" borderId="2" xfId="1" applyFont="1" applyFill="1" applyBorder="1" applyProtection="1">
      <protection hidden="1"/>
    </xf>
    <xf numFmtId="0" fontId="2" fillId="0" borderId="14" xfId="0" applyNumberFormat="1" applyFont="1" applyFill="1" applyBorder="1" applyAlignment="1" applyProtection="1">
      <alignment horizontal="center"/>
      <protection hidden="1"/>
    </xf>
    <xf numFmtId="0" fontId="2" fillId="0" borderId="15" xfId="0" applyNumberFormat="1" applyFont="1" applyFill="1" applyBorder="1" applyProtection="1">
      <protection hidden="1"/>
    </xf>
    <xf numFmtId="0" fontId="2" fillId="0" borderId="16" xfId="0" applyNumberFormat="1" applyFont="1" applyFill="1" applyBorder="1" applyProtection="1">
      <protection hidden="1"/>
    </xf>
    <xf numFmtId="41" fontId="2" fillId="0" borderId="16" xfId="1" applyFont="1" applyFill="1" applyBorder="1" applyProtection="1">
      <protection hidden="1"/>
    </xf>
    <xf numFmtId="41" fontId="2" fillId="4" borderId="16" xfId="1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0" fontId="2" fillId="4" borderId="16" xfId="0" applyFont="1" applyFill="1" applyBorder="1" applyProtection="1">
      <protection hidden="1"/>
    </xf>
    <xf numFmtId="0" fontId="2" fillId="4" borderId="16" xfId="0" applyNumberFormat="1" applyFont="1" applyFill="1" applyBorder="1" applyProtection="1">
      <protection hidden="1"/>
    </xf>
    <xf numFmtId="0" fontId="2" fillId="4" borderId="16" xfId="1" applyNumberFormat="1" applyFont="1" applyFill="1" applyBorder="1" applyAlignment="1" applyProtection="1">
      <alignment horizontal="center"/>
      <protection hidden="1"/>
    </xf>
    <xf numFmtId="0" fontId="2" fillId="0" borderId="17" xfId="0" applyNumberFormat="1" applyFont="1" applyFill="1" applyBorder="1" applyProtection="1">
      <protection hidden="1"/>
    </xf>
    <xf numFmtId="165" fontId="2" fillId="0" borderId="17" xfId="0" applyNumberFormat="1" applyFont="1" applyFill="1" applyBorder="1" applyAlignment="1" applyProtection="1">
      <alignment horizontal="center"/>
      <protection hidden="1"/>
    </xf>
    <xf numFmtId="0" fontId="2" fillId="0" borderId="17" xfId="0" applyNumberFormat="1" applyFont="1" applyFill="1" applyBorder="1" applyAlignment="1" applyProtection="1">
      <alignment horizontal="left" indent="1"/>
      <protection hidden="1"/>
    </xf>
    <xf numFmtId="0" fontId="2" fillId="0" borderId="17" xfId="0" applyNumberFormat="1" applyFont="1" applyFill="1" applyBorder="1" applyAlignment="1" applyProtection="1">
      <alignment horizontal="center"/>
      <protection hidden="1"/>
    </xf>
    <xf numFmtId="41" fontId="2" fillId="0" borderId="17" xfId="1" applyFont="1" applyFill="1" applyBorder="1" applyProtection="1">
      <protection hidden="1"/>
    </xf>
    <xf numFmtId="0" fontId="2" fillId="0" borderId="18" xfId="0" applyNumberFormat="1" applyFont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vertical="center" shrinkToFit="1"/>
      <protection locked="0"/>
    </xf>
    <xf numFmtId="166" fontId="12" fillId="0" borderId="1" xfId="0" applyNumberFormat="1" applyFont="1" applyBorder="1" applyAlignment="1" applyProtection="1">
      <alignment horizontal="center"/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0" xfId="0" applyFill="1" applyBorder="1" applyProtection="1">
      <protection hidden="1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Protection="1">
      <protection locked="0"/>
    </xf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left" indent="1"/>
      <protection locked="0"/>
    </xf>
    <xf numFmtId="41" fontId="2" fillId="0" borderId="1" xfId="1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7" xfId="0" applyNumberFormat="1" applyFont="1" applyFill="1" applyBorder="1" applyAlignment="1" applyProtection="1">
      <alignment horizontal="center"/>
      <protection locked="0"/>
    </xf>
    <xf numFmtId="167" fontId="2" fillId="0" borderId="18" xfId="3" applyNumberFormat="1" applyFont="1" applyFill="1" applyBorder="1" applyProtection="1">
      <protection locked="0"/>
    </xf>
    <xf numFmtId="167" fontId="2" fillId="0" borderId="1" xfId="3" applyNumberFormat="1" applyFont="1" applyFill="1" applyBorder="1" applyProtection="1">
      <protection locked="0"/>
    </xf>
    <xf numFmtId="167" fontId="2" fillId="0" borderId="1" xfId="3" applyNumberFormat="1" applyFont="1" applyFill="1" applyBorder="1" applyProtection="1">
      <protection locked="0" hidden="1"/>
    </xf>
    <xf numFmtId="167" fontId="2" fillId="0" borderId="1" xfId="3" applyNumberFormat="1" applyFont="1" applyFill="1" applyBorder="1" applyProtection="1">
      <protection hidden="1"/>
    </xf>
    <xf numFmtId="0" fontId="7" fillId="3" borderId="0" xfId="0" applyFont="1" applyFill="1" applyBorder="1" applyAlignment="1" applyProtection="1">
      <alignment vertical="center" shrinkToFit="1"/>
      <protection locked="0"/>
    </xf>
    <xf numFmtId="0" fontId="10" fillId="3" borderId="19" xfId="0" applyNumberFormat="1" applyFont="1" applyFill="1" applyBorder="1" applyAlignment="1" applyProtection="1">
      <alignment horizontal="center" vertical="center"/>
      <protection hidden="1"/>
    </xf>
    <xf numFmtId="0" fontId="10" fillId="3" borderId="20" xfId="0" applyNumberFormat="1" applyFont="1" applyFill="1" applyBorder="1" applyAlignment="1" applyProtection="1">
      <alignment horizontal="center" vertical="center"/>
      <protection hidden="1"/>
    </xf>
    <xf numFmtId="0" fontId="10" fillId="3" borderId="21" xfId="0" applyNumberFormat="1" applyFont="1" applyFill="1" applyBorder="1" applyAlignment="1" applyProtection="1">
      <alignment horizontal="center" vertical="center"/>
      <protection hidden="1"/>
    </xf>
    <xf numFmtId="0" fontId="10" fillId="3" borderId="22" xfId="0" applyNumberFormat="1" applyFont="1" applyFill="1" applyBorder="1" applyAlignment="1" applyProtection="1">
      <alignment horizontal="center" vertical="center"/>
      <protection hidden="1"/>
    </xf>
    <xf numFmtId="0" fontId="10" fillId="3" borderId="23" xfId="0" applyNumberFormat="1" applyFont="1" applyFill="1" applyBorder="1" applyAlignment="1" applyProtection="1">
      <alignment horizontal="center" vertical="center"/>
      <protection hidden="1"/>
    </xf>
    <xf numFmtId="0" fontId="10" fillId="3" borderId="24" xfId="0" applyNumberFormat="1" applyFont="1" applyFill="1" applyBorder="1" applyAlignment="1" applyProtection="1">
      <alignment horizontal="center" vertical="center"/>
      <protection hidden="1"/>
    </xf>
    <xf numFmtId="0" fontId="10" fillId="3" borderId="25" xfId="0" applyNumberFormat="1" applyFont="1" applyFill="1" applyBorder="1" applyAlignment="1" applyProtection="1">
      <alignment horizontal="center" vertical="center"/>
      <protection hidden="1"/>
    </xf>
    <xf numFmtId="0" fontId="10" fillId="3" borderId="26" xfId="0" applyNumberFormat="1" applyFont="1" applyFill="1" applyBorder="1" applyAlignment="1" applyProtection="1">
      <alignment horizontal="center" vertical="center"/>
      <protection hidden="1"/>
    </xf>
    <xf numFmtId="0" fontId="10" fillId="3" borderId="27" xfId="0" applyNumberFormat="1" applyFont="1" applyFill="1" applyBorder="1" applyAlignment="1" applyProtection="1">
      <alignment horizontal="center" vertical="center"/>
      <protection hidden="1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3"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condense val="0"/>
        <extend val="0"/>
        <color auto="1"/>
      </font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133350</xdr:rowOff>
    </xdr:from>
    <xdr:to>
      <xdr:col>7</xdr:col>
      <xdr:colOff>123825</xdr:colOff>
      <xdr:row>2</xdr:row>
      <xdr:rowOff>38100</xdr:rowOff>
    </xdr:to>
    <xdr:pic>
      <xdr:nvPicPr>
        <xdr:cNvPr id="1182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5" y="133350"/>
          <a:ext cx="55626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S-15%20Admin/Downloads/Sistem%20Aplikasi%20Penyusutan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gaturan"/>
      <sheetName val="index"/>
      <sheetName val="Tabel Penyusutan"/>
    </sheetNames>
    <sheetDataSet>
      <sheetData sheetId="0" refreshError="1"/>
      <sheetData sheetId="1">
        <row r="3">
          <cell r="D3" t="str">
            <v>Januari</v>
          </cell>
        </row>
        <row r="4">
          <cell r="D4" t="str">
            <v>Februari</v>
          </cell>
        </row>
        <row r="5">
          <cell r="D5" t="str">
            <v>Maret</v>
          </cell>
        </row>
        <row r="6">
          <cell r="D6" t="str">
            <v>April</v>
          </cell>
        </row>
        <row r="7">
          <cell r="D7" t="str">
            <v>Mei</v>
          </cell>
        </row>
        <row r="8">
          <cell r="D8" t="str">
            <v>Juni</v>
          </cell>
        </row>
        <row r="9">
          <cell r="D9" t="str">
            <v>Juli</v>
          </cell>
        </row>
        <row r="10">
          <cell r="D10" t="str">
            <v>Agustus</v>
          </cell>
        </row>
        <row r="11">
          <cell r="D11" t="str">
            <v>September</v>
          </cell>
        </row>
        <row r="12">
          <cell r="D12" t="str">
            <v>Oktober</v>
          </cell>
        </row>
        <row r="13">
          <cell r="D13" t="str">
            <v>Nopember</v>
          </cell>
        </row>
        <row r="14">
          <cell r="D14" t="str">
            <v>Desember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A1:IT28"/>
  <sheetViews>
    <sheetView showGridLines="0" zoomScale="90" workbookViewId="0">
      <pane xSplit="9" ySplit="9" topLeftCell="J1048576" activePane="bottomRight" state="frozen"/>
      <selection pane="topRight" activeCell="J1" sqref="J1"/>
      <selection pane="bottomLeft" activeCell="A10" sqref="A10"/>
      <selection pane="bottomRight"/>
    </sheetView>
  </sheetViews>
  <sheetFormatPr defaultColWidth="0" defaultRowHeight="12.75" zeroHeight="1"/>
  <cols>
    <col min="1" max="1" width="4.1640625" style="1" customWidth="1"/>
    <col min="2" max="2" width="2.6640625" style="1" customWidth="1"/>
    <col min="3" max="3" width="40.1640625" style="1" customWidth="1"/>
    <col min="4" max="4" width="2.83203125" style="1" customWidth="1"/>
    <col min="5" max="5" width="19.1640625" style="1" customWidth="1"/>
    <col min="6" max="6" width="9.5" style="1" customWidth="1"/>
    <col min="7" max="7" width="20.83203125" style="1" customWidth="1"/>
    <col min="8" max="8" width="2.6640625" style="1" customWidth="1"/>
    <col min="9" max="9" width="4.33203125" style="1" customWidth="1"/>
    <col min="10" max="252" width="0" style="1" hidden="1" customWidth="1"/>
    <col min="253" max="254" width="0" hidden="1" customWidth="1"/>
    <col min="255" max="16384" width="0" style="1" hidden="1"/>
  </cols>
  <sheetData>
    <row r="1" spans="1:254" ht="15.95" customHeight="1">
      <c r="A1" s="3"/>
      <c r="B1" s="3"/>
      <c r="C1" s="3"/>
      <c r="D1" s="3"/>
      <c r="E1" s="3"/>
      <c r="F1" s="3"/>
      <c r="G1" s="3"/>
      <c r="H1" s="3"/>
      <c r="I1" s="3"/>
    </row>
    <row r="2" spans="1:254" ht="20.100000000000001" customHeight="1">
      <c r="A2" s="3"/>
      <c r="B2" s="3"/>
      <c r="C2" s="3"/>
      <c r="D2" s="3"/>
      <c r="E2" s="3"/>
      <c r="F2" s="3"/>
      <c r="G2" s="3"/>
      <c r="H2" s="3"/>
      <c r="I2" s="3"/>
    </row>
    <row r="3" spans="1:254">
      <c r="A3" s="3"/>
      <c r="B3" s="3"/>
      <c r="C3" s="3"/>
      <c r="D3" s="3"/>
      <c r="E3" s="3"/>
      <c r="F3" s="3"/>
      <c r="G3" s="3"/>
      <c r="H3" s="6"/>
      <c r="I3" s="3"/>
      <c r="IS3" s="1"/>
      <c r="IT3" s="1"/>
    </row>
    <row r="4" spans="1:254" ht="12" customHeight="1">
      <c r="A4" s="3"/>
      <c r="B4" s="65"/>
      <c r="C4" s="66"/>
      <c r="D4" s="66"/>
      <c r="E4" s="66"/>
      <c r="F4" s="66"/>
      <c r="G4" s="66"/>
      <c r="H4" s="65"/>
      <c r="I4" s="3"/>
      <c r="IS4" s="1"/>
      <c r="IT4" s="1"/>
    </row>
    <row r="5" spans="1:254" ht="24.95" customHeight="1">
      <c r="A5" s="3"/>
      <c r="B5" s="9"/>
      <c r="C5" s="7" t="s">
        <v>18</v>
      </c>
      <c r="D5" s="8" t="s">
        <v>5</v>
      </c>
      <c r="E5" s="79" t="s">
        <v>45</v>
      </c>
      <c r="F5" s="79"/>
      <c r="G5" s="79"/>
      <c r="H5" s="9"/>
      <c r="I5" s="3"/>
      <c r="IS5" s="1"/>
      <c r="IT5" s="1"/>
    </row>
    <row r="6" spans="1:254" ht="24.95" customHeight="1">
      <c r="A6" s="3"/>
      <c r="B6" s="66"/>
      <c r="C6" s="7" t="s">
        <v>24</v>
      </c>
      <c r="D6" s="8" t="s">
        <v>5</v>
      </c>
      <c r="E6" s="63" t="s">
        <v>39</v>
      </c>
      <c r="F6" s="10">
        <v>2012</v>
      </c>
      <c r="G6" s="9"/>
      <c r="H6" s="66"/>
      <c r="I6" s="3"/>
      <c r="IS6" s="1"/>
      <c r="IT6" s="1"/>
    </row>
    <row r="7" spans="1:254" ht="12" customHeight="1">
      <c r="A7" s="3"/>
      <c r="B7" s="9"/>
      <c r="C7" s="9"/>
      <c r="D7" s="9"/>
      <c r="E7" s="9"/>
      <c r="F7" s="9"/>
      <c r="G7" s="9"/>
      <c r="H7" s="9"/>
      <c r="I7" s="3"/>
      <c r="IS7" s="1"/>
      <c r="IT7" s="1"/>
    </row>
    <row r="8" spans="1:254" ht="15.75" customHeight="1">
      <c r="A8" s="3"/>
      <c r="B8" s="3"/>
      <c r="C8" s="3"/>
      <c r="D8" s="3"/>
      <c r="E8" s="3"/>
      <c r="F8" s="3"/>
      <c r="G8" s="3"/>
      <c r="H8" s="3"/>
      <c r="I8" s="3"/>
      <c r="IS8" s="1"/>
      <c r="IT8" s="1"/>
    </row>
    <row r="9" spans="1:254" hidden="1">
      <c r="A9" s="3"/>
      <c r="B9" s="3"/>
      <c r="C9" s="3"/>
      <c r="D9" s="3"/>
      <c r="E9" s="3"/>
      <c r="F9" s="3"/>
      <c r="G9" s="3"/>
      <c r="H9" s="3"/>
      <c r="I9" s="3"/>
      <c r="IS9" s="1"/>
      <c r="IT9" s="1"/>
    </row>
    <row r="10" spans="1:254" hidden="1">
      <c r="IS10" s="1"/>
      <c r="IT10" s="1"/>
    </row>
    <row r="11" spans="1:254" hidden="1">
      <c r="IS11" s="1"/>
      <c r="IT11" s="1"/>
    </row>
    <row r="12" spans="1:254" hidden="1">
      <c r="IS12" s="1"/>
      <c r="IT12" s="1"/>
    </row>
    <row r="13" spans="1:254" hidden="1">
      <c r="IS13" s="1"/>
      <c r="IT13" s="1"/>
    </row>
    <row r="14" spans="1:254" hidden="1">
      <c r="IS14" s="1"/>
      <c r="IT14" s="1"/>
    </row>
    <row r="15" spans="1:254" hidden="1">
      <c r="IS15" s="1"/>
      <c r="IT15" s="1"/>
    </row>
    <row r="16" spans="1:254" hidden="1">
      <c r="IS16" s="1"/>
      <c r="IT16" s="1"/>
    </row>
    <row r="17" spans="253:254" hidden="1">
      <c r="IS17" s="1"/>
      <c r="IT17" s="1"/>
    </row>
    <row r="18" spans="253:254" hidden="1">
      <c r="IS18" s="1"/>
      <c r="IT18" s="1"/>
    </row>
    <row r="19" spans="253:254" hidden="1"/>
    <row r="20" spans="253:254" hidden="1">
      <c r="IS20" s="1"/>
      <c r="IT20" s="1"/>
    </row>
    <row r="21" spans="253:254" hidden="1"/>
    <row r="22" spans="253:254" hidden="1">
      <c r="IS22" s="1"/>
      <c r="IT22" s="1"/>
    </row>
    <row r="23" spans="253:254" hidden="1"/>
    <row r="24" spans="253:254" hidden="1">
      <c r="IS24" s="1"/>
      <c r="IT24" s="1"/>
    </row>
    <row r="25" spans="253:254" hidden="1">
      <c r="IS25" s="1"/>
      <c r="IT25" s="1"/>
    </row>
    <row r="26" spans="253:254" hidden="1">
      <c r="IS26" s="1"/>
      <c r="IT26" s="1"/>
    </row>
    <row r="27" spans="253:254" hidden="1">
      <c r="IS27" s="1"/>
      <c r="IT27" s="1"/>
    </row>
    <row r="28" spans="253:254" hidden="1">
      <c r="IS28" s="1"/>
      <c r="IT28" s="1"/>
    </row>
  </sheetData>
  <sheetProtection password="F6A1" sheet="1"/>
  <mergeCells count="1">
    <mergeCell ref="E5:G5"/>
  </mergeCells>
  <phoneticPr fontId="0" type="noConversion"/>
  <conditionalFormatting sqref="E6:F6 E5:G5">
    <cfRule type="cellIs" dxfId="2" priority="1" stopIfTrue="1" operator="equal">
      <formula>0</formula>
    </cfRule>
  </conditionalFormatting>
  <dataValidations count="4">
    <dataValidation allowBlank="1" showInputMessage="1" showErrorMessage="1" promptTitle="Program by Syarif" prompt="akt_excel@plasa.com       &#10;aplikasi-akt-excel.8k.com" sqref="J8:IR8"/>
    <dataValidation allowBlank="1" showInputMessage="1" showErrorMessage="1" promptTitle="SRIGHT-LINE DEPRECIATION SYSTEM" prompt="www.excelaccounting-software.com" sqref="B6:D6 F6:I6 B7:I9 A6:A9 A1:D5 H1:I5 E1:G4"/>
    <dataValidation type="list" allowBlank="1" showInputMessage="1" showErrorMessage="1" sqref="E6">
      <formula1>Month</formula1>
    </dataValidation>
    <dataValidation type="list" showDropDown="1" showInputMessage="1" showErrorMessage="1" errorTitle="Company Name" error="Solo Java Co. Ltd" promptTitle="SRIGHT-LINE DEPRECIATION SYSTEM" prompt="www.excelaccounting-software.com" sqref="E5:G5">
      <formula1>"Solo Java Co. Ltd"</formula1>
    </dataValidation>
  </dataValidations>
  <pageMargins left="0.25" right="0.26" top="0.98425196850393704" bottom="0.98425196850393704" header="0.51181102362204722" footer="0.51181102362204722"/>
  <pageSetup orientation="portrait" blackAndWhite="1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U24"/>
  <sheetViews>
    <sheetView topLeftCell="XFD1" workbookViewId="0">
      <selection sqref="A1:IV65536"/>
    </sheetView>
  </sheetViews>
  <sheetFormatPr defaultColWidth="0" defaultRowHeight="12.75"/>
  <cols>
    <col min="1" max="1" width="5.83203125" style="3" hidden="1" customWidth="1"/>
    <col min="2" max="2" width="24.83203125" style="3" hidden="1" customWidth="1"/>
    <col min="3" max="3" width="6.33203125" style="3" hidden="1" customWidth="1"/>
    <col min="4" max="4" width="11.5" style="3" hidden="1" customWidth="1"/>
    <col min="5" max="5" width="7.83203125" style="3" hidden="1" customWidth="1"/>
    <col min="6" max="255" width="9.33203125" style="3" hidden="1" customWidth="1"/>
    <col min="256" max="16384" width="0" style="3" hidden="1"/>
  </cols>
  <sheetData>
    <row r="2" spans="2:5" ht="13.5" thickBot="1">
      <c r="B2" s="2" t="str">
        <f>Setting!E5</f>
        <v>Solo Java Co. Ltd</v>
      </c>
      <c r="D2" s="4" t="s">
        <v>3</v>
      </c>
      <c r="E2" s="4" t="s">
        <v>4</v>
      </c>
    </row>
    <row r="3" spans="2:5" ht="13.5" thickTop="1">
      <c r="B3" s="2" t="str">
        <f>Nm</f>
        <v>Solo Java Co. Ltd</v>
      </c>
      <c r="D3" s="64" t="s">
        <v>28</v>
      </c>
      <c r="E3" s="62">
        <v>1</v>
      </c>
    </row>
    <row r="4" spans="2:5">
      <c r="B4" s="2"/>
      <c r="D4" s="64" t="s">
        <v>29</v>
      </c>
      <c r="E4" s="2">
        <v>2</v>
      </c>
    </row>
    <row r="5" spans="2:5">
      <c r="B5" s="2">
        <v>0</v>
      </c>
      <c r="D5" s="64" t="s">
        <v>30</v>
      </c>
      <c r="E5" s="2">
        <v>3</v>
      </c>
    </row>
    <row r="6" spans="2:5">
      <c r="B6" s="2">
        <v>0</v>
      </c>
      <c r="D6" s="64" t="s">
        <v>31</v>
      </c>
      <c r="E6" s="2">
        <v>4</v>
      </c>
    </row>
    <row r="7" spans="2:5">
      <c r="B7" s="5"/>
      <c r="D7" s="64" t="s">
        <v>32</v>
      </c>
      <c r="E7" s="2">
        <v>5</v>
      </c>
    </row>
    <row r="8" spans="2:5">
      <c r="B8" s="2">
        <f>Setting!F6</f>
        <v>2012</v>
      </c>
      <c r="D8" s="64" t="s">
        <v>33</v>
      </c>
      <c r="E8" s="2">
        <v>6</v>
      </c>
    </row>
    <row r="9" spans="2:5">
      <c r="B9" s="2">
        <f>Bl</f>
        <v>2012</v>
      </c>
      <c r="D9" s="64" t="s">
        <v>34</v>
      </c>
      <c r="E9" s="2">
        <v>7</v>
      </c>
    </row>
    <row r="10" spans="2:5">
      <c r="B10" s="2">
        <v>0</v>
      </c>
      <c r="D10" s="64" t="s">
        <v>35</v>
      </c>
      <c r="E10" s="2">
        <v>8</v>
      </c>
    </row>
    <row r="11" spans="2:5">
      <c r="B11" s="2">
        <v>0</v>
      </c>
      <c r="D11" s="64" t="s">
        <v>36</v>
      </c>
      <c r="E11" s="2">
        <v>9</v>
      </c>
    </row>
    <row r="12" spans="2:5">
      <c r="D12" s="64" t="s">
        <v>37</v>
      </c>
      <c r="E12" s="2">
        <v>10</v>
      </c>
    </row>
    <row r="13" spans="2:5">
      <c r="B13" s="2" t="str">
        <f>Setting!E6</f>
        <v>December</v>
      </c>
      <c r="D13" s="64" t="s">
        <v>38</v>
      </c>
      <c r="E13" s="2">
        <v>11</v>
      </c>
    </row>
    <row r="14" spans="2:5">
      <c r="B14" s="2">
        <f>Setting!F6</f>
        <v>2012</v>
      </c>
      <c r="D14" s="64" t="s">
        <v>39</v>
      </c>
      <c r="E14" s="2">
        <v>12</v>
      </c>
    </row>
    <row r="16" spans="2:5">
      <c r="B16" s="2" t="str">
        <f>IF(AND(Bln=0,Thn=0),"Month : .............................",IF(AND(Bln&lt;&gt;0,Thn=0),"Month : "&amp;Bln&amp;" ..........",IF(AND(Bln=0,Thn&lt;&gt;0),"Month : ................... "&amp;Thn,IF(AND(Bln&lt;&gt;0,Thn&lt;&gt;0),"Month : "&amp;Bln&amp;" "&amp;Thn,"Month : .................................."))))</f>
        <v>Month : December 2012</v>
      </c>
    </row>
    <row r="18" spans="2:2">
      <c r="B18" s="2" t="str">
        <f>IF(Nm&lt;&gt;0,Nm,"Company Name")</f>
        <v>Solo Java Co. Ltd</v>
      </c>
    </row>
    <row r="20" spans="2:2">
      <c r="B20" s="2" t="str">
        <f>IF(AND(Bln&lt;&gt;0,Thn=0),LEFT(Bln,3)&amp;" ……..",IF(AND(Bln=0,Thn&lt;&gt;0),"…….. "&amp;Thn,IF(AND(Bln&lt;&gt;0,Thn&lt;&gt;0),LEFT(Bln,3)&amp;"-"&amp;Thn,"……………")))</f>
        <v>Dec-2012</v>
      </c>
    </row>
    <row r="21" spans="2:2">
      <c r="B21" s="5"/>
    </row>
    <row r="22" spans="2:2">
      <c r="B22" s="2" t="str">
        <f>IF(Thn&lt;&gt;0,"up to Year "&amp;Thn-1,"up to Year …….")</f>
        <v>up to Year 2011</v>
      </c>
    </row>
    <row r="23" spans="2:2">
      <c r="B23" s="5"/>
    </row>
    <row r="24" spans="2:2">
      <c r="B24" s="2" t="str">
        <f>IF(Thn&lt;&gt;0,"Year "&amp;Thn,"Year …….")</f>
        <v>Year 2012</v>
      </c>
    </row>
  </sheetData>
  <sheetProtection password="F6A1" sheet="1"/>
  <phoneticPr fontId="9" type="noConversion"/>
  <dataValidations count="1">
    <dataValidation allowBlank="1" showInputMessage="1" showErrorMessage="1" promptTitle="Program by Syarif" prompt="akt_excel@plasa.com       &#10;aplikasi-akt-excel.8k.com" sqref="C5 E4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  <pageSetUpPr fitToPage="1"/>
  </sheetPr>
  <dimension ref="A1:S28"/>
  <sheetViews>
    <sheetView showGridLines="0" tabSelected="1" showOutlineSymbols="0" zoomScale="75" workbookViewId="0">
      <pane ySplit="6" topLeftCell="A7" activePane="bottomLeft" state="frozen"/>
      <selection pane="bottomLeft" activeCell="M18" sqref="M18"/>
    </sheetView>
  </sheetViews>
  <sheetFormatPr defaultRowHeight="15" customHeight="1"/>
  <cols>
    <col min="1" max="1" width="6.5" style="17" customWidth="1"/>
    <col min="2" max="2" width="40.83203125" style="17" customWidth="1"/>
    <col min="3" max="3" width="6.83203125" style="17" customWidth="1"/>
    <col min="4" max="4" width="12.83203125" style="17" customWidth="1"/>
    <col min="5" max="5" width="7.83203125" style="17" customWidth="1"/>
    <col min="6" max="6" width="6.83203125" style="17" customWidth="1"/>
    <col min="7" max="8" width="17.83203125" style="17" customWidth="1"/>
    <col min="9" max="9" width="15.83203125" style="17" customWidth="1"/>
    <col min="10" max="10" width="13.33203125" style="17" customWidth="1"/>
    <col min="11" max="11" width="18.5" style="17" customWidth="1"/>
    <col min="12" max="13" width="15.83203125" style="17" customWidth="1"/>
    <col min="14" max="14" width="9" style="17" customWidth="1"/>
    <col min="15" max="15" width="21.5" style="17" customWidth="1"/>
    <col min="16" max="16" width="8.6640625" style="17" customWidth="1"/>
    <col min="17" max="17" width="17.33203125" style="17" customWidth="1"/>
    <col min="18" max="18" width="18.33203125" style="17" customWidth="1"/>
    <col min="19" max="19" width="17.83203125" style="17" customWidth="1"/>
    <col min="20" max="16384" width="9.33203125" style="17"/>
  </cols>
  <sheetData>
    <row r="1" spans="1:19" ht="20.100000000000001" customHeight="1">
      <c r="A1" s="14" t="str">
        <f>Company</f>
        <v>Solo Java Co. Ltd</v>
      </c>
      <c r="B1" s="15"/>
      <c r="C1" s="16"/>
      <c r="D1" s="16"/>
      <c r="E1" s="1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20.100000000000001" customHeight="1">
      <c r="A2" s="18" t="s">
        <v>21</v>
      </c>
      <c r="B2" s="15"/>
      <c r="C2" s="16"/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8">
      <c r="A3" s="19" t="str">
        <f>Date</f>
        <v>Month : December 2012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15" customHeight="1">
      <c r="A4" s="20"/>
      <c r="B4" s="21"/>
      <c r="C4" s="80" t="s">
        <v>6</v>
      </c>
      <c r="D4" s="81"/>
      <c r="E4" s="81"/>
      <c r="F4" s="80" t="s">
        <v>7</v>
      </c>
      <c r="G4" s="81"/>
      <c r="H4" s="82"/>
      <c r="I4" s="21" t="s">
        <v>14</v>
      </c>
      <c r="J4" s="21" t="s">
        <v>25</v>
      </c>
      <c r="K4" s="21" t="s">
        <v>8</v>
      </c>
      <c r="L4" s="21" t="s">
        <v>9</v>
      </c>
      <c r="M4" s="21" t="s">
        <v>9</v>
      </c>
      <c r="N4" s="83" t="s">
        <v>17</v>
      </c>
      <c r="O4" s="87"/>
      <c r="P4" s="83" t="s">
        <v>9</v>
      </c>
      <c r="Q4" s="84"/>
      <c r="R4" s="22" t="s">
        <v>1</v>
      </c>
      <c r="S4" s="23"/>
    </row>
    <row r="5" spans="1:19" ht="15" customHeight="1">
      <c r="A5" s="24" t="s">
        <v>0</v>
      </c>
      <c r="B5" s="25" t="s">
        <v>22</v>
      </c>
      <c r="C5" s="26" t="s">
        <v>10</v>
      </c>
      <c r="D5" s="26" t="s">
        <v>11</v>
      </c>
      <c r="E5" s="27" t="s">
        <v>12</v>
      </c>
      <c r="F5" s="26" t="s">
        <v>2</v>
      </c>
      <c r="G5" s="26" t="s">
        <v>13</v>
      </c>
      <c r="H5" s="26" t="s">
        <v>1</v>
      </c>
      <c r="I5" s="26" t="s">
        <v>27</v>
      </c>
      <c r="J5" s="25" t="s">
        <v>26</v>
      </c>
      <c r="K5" s="25" t="s">
        <v>15</v>
      </c>
      <c r="L5" s="25" t="s">
        <v>23</v>
      </c>
      <c r="M5" s="25" t="str">
        <f>Bl..</f>
        <v>Dec-2012</v>
      </c>
      <c r="N5" s="85" t="str">
        <f>Th.</f>
        <v>up to Year 2011</v>
      </c>
      <c r="O5" s="88"/>
      <c r="P5" s="85" t="str">
        <f>Th..</f>
        <v>Year 2012</v>
      </c>
      <c r="Q5" s="86"/>
      <c r="R5" s="25" t="s">
        <v>20</v>
      </c>
      <c r="S5" s="28" t="s">
        <v>19</v>
      </c>
    </row>
    <row r="6" spans="1:19" ht="15" customHeight="1">
      <c r="A6" s="29"/>
      <c r="B6" s="30"/>
      <c r="C6" s="31"/>
      <c r="D6" s="31"/>
      <c r="E6" s="32"/>
      <c r="F6" s="31"/>
      <c r="G6" s="31"/>
      <c r="H6" s="31"/>
      <c r="I6" s="31"/>
      <c r="J6" s="33"/>
      <c r="K6" s="33" t="s">
        <v>16</v>
      </c>
      <c r="L6" s="30"/>
      <c r="M6" s="30"/>
      <c r="N6" s="33" t="s">
        <v>11</v>
      </c>
      <c r="O6" s="34" t="s">
        <v>1</v>
      </c>
      <c r="P6" s="33" t="s">
        <v>11</v>
      </c>
      <c r="Q6" s="34" t="s">
        <v>1</v>
      </c>
      <c r="R6" s="33"/>
      <c r="S6" s="35"/>
    </row>
    <row r="7" spans="1:19" ht="15" customHeight="1">
      <c r="A7" s="67">
        <v>1</v>
      </c>
      <c r="B7" s="68" t="s">
        <v>40</v>
      </c>
      <c r="C7" s="69">
        <v>10</v>
      </c>
      <c r="D7" s="70" t="s">
        <v>39</v>
      </c>
      <c r="E7" s="67">
        <v>2010</v>
      </c>
      <c r="F7" s="67">
        <v>1</v>
      </c>
      <c r="G7" s="71">
        <v>200000</v>
      </c>
      <c r="H7" s="11">
        <f t="shared" ref="H7:H26" si="0">IF(Nm&lt;&gt;Nn,No,IF(Bl&lt;&gt;Bm,Bn,IF(F7&lt;&gt;Bn,F7*G7+Np,G7+Bo)))</f>
        <v>200000</v>
      </c>
      <c r="I7" s="75">
        <v>0</v>
      </c>
      <c r="J7" s="72">
        <v>0</v>
      </c>
      <c r="K7" s="42">
        <f t="shared" ref="K7:K26" si="1">IF(Nm&lt;&gt;Nn,No,IF(Bl&lt;&gt;Bm,Bn,IF(J7&lt;&gt;Bo,(1/J7)+Np,Bo)))</f>
        <v>0</v>
      </c>
      <c r="L7" s="11">
        <f t="shared" ref="L7:L26" si="2">IF(Nm&lt;&gt;Nn,No,IF(OR(Bl&lt;&gt;Bm),Bn,((H7-I7-Np-Bo)*(K7/12)+Np+Bo)))</f>
        <v>0</v>
      </c>
      <c r="M7" s="11">
        <f t="shared" ref="M7:M26" si="3">IF(AND(Nm=Nn,Bl=Bm),IF(D7&lt;&gt;Bn,IF(Bln&lt;&gt;Bo,IF(J7&lt;&gt;Bn,IF(AND(Thn=E7,VLOOKUP(Bln,ID,2,FALSE)&gt;VLOOKUP(D7,ID,2,FALSE)),L7,IF(AND(Thn&gt;E7,(12-VLOOKUP(D7,ID,2,FALSE))+((Thn-E7)*12)-(12-VLOOKUP(Bln,ID,2,FALSE))&lt;=J7*12),L7,No)),Np),Bo),Bn),Bo)</f>
        <v>0</v>
      </c>
      <c r="N7" s="12">
        <f t="shared" ref="N7:N26" si="4">IF(AND(Nm=Nn,Bl=Bm),IF(D7&lt;&gt;Bn,IF((IF(12-VLOOKUP(D7,ID,2,FALSE)+(Thn-E7-1)*12&lt;=J7*12,12-Bn-VLOOKUP(D7,ID,2,FALSE)+Bo+(Thn-E7-1)*12,IF(AND(12-VLOOKUP(D7,ID,2,FALSE)+(Thn-E7-1)*12&gt;J7*12),J7*12,Bo)))&lt;Bn,Bo,(IF(12-VLOOKUP(D7,ID,2,FALSE)+(Thn-E7-1)*12&lt;=J7*12,12-VLOOKUP(D7,ID,2,FALSE)+(Thn-E7-1)*12,IF(12-VLOOKUP(D7,ID,2,FALSE)+(Thn-E7-1)*12&gt;J7*12,J7*12,No)))),Np),Bn+Bo)</f>
        <v>0</v>
      </c>
      <c r="O7" s="11">
        <f t="shared" ref="O7:O13" si="5">L7*N7</f>
        <v>0</v>
      </c>
      <c r="P7" s="13">
        <f t="shared" ref="P7:P26" si="6">IF(IF(OR(Thn&lt;E7,D7=Bn,Bln=Bo,Nm&lt;&gt;Nn,Bl&lt;&gt;Bm),No+Bn,IF(J7*12=N7,Bn,IF(J7*12-N7&lt;VLOOKUP(D7,ID,2,FALSE),VLOOKUP(Bln,ID,2,FALSE),IF(AND(J7*12-N7=VLOOKUP(D7,ID,2,FALSE),VLOOKUP(D7,ID,2,FALSE)&lt;VLOOKUP(Bln,ID,2,FALSE)),VLOOKUP(D7,ID,2,FALSE),IF(AND(N7=Bo,E7&lt;Thn),VLOOKUP(D7,ID,2,FALSE),IF(AND(N7=Bn,E7=Thn),VLOOKUP(Bln,ID,2,FALSE)-VLOOKUP(D7,ID,2,FALSE),VLOOKUP(Bln,ID,2,FALSE)))))))&lt;Bo,Np+Bo,IF(OR(Thn&lt;E7,D7=Bn,Bln=Bo,Nm&lt;&gt;Nn,Bl&lt;&gt;Bm),No+Bn,IF(J7*12=N7,Bn,IF(J7*12-N7&lt;VLOOKUP(D7,ID,2,FALSE),VLOOKUP(Bln,ID,2,FALSE),IF(AND(J7*12-N7=VLOOKUP(D7,ID,2,FALSE),VLOOKUP(D7,ID,2,FALSE)&lt;VLOOKUP(Bln,ID,2,FALSE)),VLOOKUP(D7,ID,2,FALSE),IF(AND(N7=Bo,E7&lt;Thn),VLOOKUP(Bln,ID,2,FALSE),IF(AND(N7=Bn,E7=Thn),VLOOKUP(Bln,ID,2,FALSE)-VLOOKUP(D7,ID,2,FALSE),VLOOKUP(Bln,ID,2,FALSE))))))))</f>
        <v>0</v>
      </c>
      <c r="Q7" s="11">
        <f t="shared" ref="Q7:Q13" si="7">L7*P7</f>
        <v>0</v>
      </c>
      <c r="R7" s="11">
        <f t="shared" ref="R7:R13" si="8">O7+Q7</f>
        <v>0</v>
      </c>
      <c r="S7" s="11">
        <f t="shared" ref="S7:S13" si="9">H7-R7</f>
        <v>200000</v>
      </c>
    </row>
    <row r="8" spans="1:19" ht="15" customHeight="1">
      <c r="A8" s="67">
        <v>2</v>
      </c>
      <c r="B8" s="68" t="s">
        <v>41</v>
      </c>
      <c r="C8" s="69">
        <v>20</v>
      </c>
      <c r="D8" s="70" t="s">
        <v>28</v>
      </c>
      <c r="E8" s="67">
        <v>2011</v>
      </c>
      <c r="F8" s="67">
        <v>1</v>
      </c>
      <c r="G8" s="71">
        <v>350000</v>
      </c>
      <c r="H8" s="11">
        <f t="shared" si="0"/>
        <v>350000</v>
      </c>
      <c r="I8" s="76">
        <v>0</v>
      </c>
      <c r="J8" s="73">
        <v>20</v>
      </c>
      <c r="K8" s="42">
        <f t="shared" si="1"/>
        <v>0.05</v>
      </c>
      <c r="L8" s="11">
        <f t="shared" si="2"/>
        <v>1458.3333333333333</v>
      </c>
      <c r="M8" s="11">
        <f t="shared" si="3"/>
        <v>1458.3333333333333</v>
      </c>
      <c r="N8" s="12">
        <f t="shared" si="4"/>
        <v>11</v>
      </c>
      <c r="O8" s="11">
        <f t="shared" si="5"/>
        <v>16041.666666666666</v>
      </c>
      <c r="P8" s="13">
        <f t="shared" si="6"/>
        <v>12</v>
      </c>
      <c r="Q8" s="11">
        <f t="shared" si="7"/>
        <v>17500</v>
      </c>
      <c r="R8" s="11">
        <f t="shared" si="8"/>
        <v>33541.666666666664</v>
      </c>
      <c r="S8" s="11">
        <f t="shared" si="9"/>
        <v>316458.33333333331</v>
      </c>
    </row>
    <row r="9" spans="1:19" ht="15" customHeight="1">
      <c r="A9" s="67">
        <v>3</v>
      </c>
      <c r="B9" s="68" t="s">
        <v>42</v>
      </c>
      <c r="C9" s="69">
        <v>25</v>
      </c>
      <c r="D9" s="70" t="s">
        <v>29</v>
      </c>
      <c r="E9" s="67">
        <v>2011</v>
      </c>
      <c r="F9" s="67">
        <v>1</v>
      </c>
      <c r="G9" s="71">
        <v>250000</v>
      </c>
      <c r="H9" s="11">
        <f t="shared" si="0"/>
        <v>250000</v>
      </c>
      <c r="I9" s="77">
        <v>30000</v>
      </c>
      <c r="J9" s="73">
        <v>16</v>
      </c>
      <c r="K9" s="42">
        <f t="shared" si="1"/>
        <v>6.25E-2</v>
      </c>
      <c r="L9" s="11">
        <f t="shared" si="2"/>
        <v>1145.8333333333333</v>
      </c>
      <c r="M9" s="11">
        <f t="shared" si="3"/>
        <v>1145.8333333333333</v>
      </c>
      <c r="N9" s="12">
        <f t="shared" si="4"/>
        <v>10</v>
      </c>
      <c r="O9" s="11">
        <f t="shared" si="5"/>
        <v>11458.333333333332</v>
      </c>
      <c r="P9" s="13">
        <f t="shared" si="6"/>
        <v>12</v>
      </c>
      <c r="Q9" s="11">
        <f t="shared" si="7"/>
        <v>13750</v>
      </c>
      <c r="R9" s="11">
        <f t="shared" si="8"/>
        <v>25208.333333333332</v>
      </c>
      <c r="S9" s="11">
        <f t="shared" si="9"/>
        <v>224791.66666666666</v>
      </c>
    </row>
    <row r="10" spans="1:19" ht="15" customHeight="1">
      <c r="A10" s="67">
        <v>4</v>
      </c>
      <c r="B10" s="68" t="s">
        <v>43</v>
      </c>
      <c r="C10" s="69">
        <v>28</v>
      </c>
      <c r="D10" s="70" t="s">
        <v>29</v>
      </c>
      <c r="E10" s="67">
        <v>2011</v>
      </c>
      <c r="F10" s="67">
        <v>2</v>
      </c>
      <c r="G10" s="71">
        <v>85000</v>
      </c>
      <c r="H10" s="11">
        <f t="shared" si="0"/>
        <v>170000</v>
      </c>
      <c r="I10" s="77">
        <v>10000</v>
      </c>
      <c r="J10" s="73">
        <v>8</v>
      </c>
      <c r="K10" s="42">
        <f t="shared" si="1"/>
        <v>0.125</v>
      </c>
      <c r="L10" s="11">
        <f t="shared" si="2"/>
        <v>1666.6666666666665</v>
      </c>
      <c r="M10" s="11">
        <f t="shared" si="3"/>
        <v>1666.6666666666665</v>
      </c>
      <c r="N10" s="12">
        <f t="shared" si="4"/>
        <v>10</v>
      </c>
      <c r="O10" s="11">
        <f t="shared" si="5"/>
        <v>16666.666666666664</v>
      </c>
      <c r="P10" s="13">
        <f t="shared" si="6"/>
        <v>12</v>
      </c>
      <c r="Q10" s="11">
        <f t="shared" si="7"/>
        <v>20000</v>
      </c>
      <c r="R10" s="11">
        <f t="shared" si="8"/>
        <v>36666.666666666664</v>
      </c>
      <c r="S10" s="11">
        <f t="shared" si="9"/>
        <v>133333.33333333334</v>
      </c>
    </row>
    <row r="11" spans="1:19" ht="15" customHeight="1">
      <c r="A11" s="67">
        <v>5</v>
      </c>
      <c r="B11" s="68" t="s">
        <v>44</v>
      </c>
      <c r="C11" s="69">
        <v>15</v>
      </c>
      <c r="D11" s="70" t="s">
        <v>30</v>
      </c>
      <c r="E11" s="67">
        <v>2011</v>
      </c>
      <c r="F11" s="74">
        <v>3</v>
      </c>
      <c r="G11" s="71">
        <v>4000</v>
      </c>
      <c r="H11" s="11">
        <f t="shared" si="0"/>
        <v>12000</v>
      </c>
      <c r="I11" s="76">
        <v>0</v>
      </c>
      <c r="J11" s="73">
        <v>4</v>
      </c>
      <c r="K11" s="42">
        <f t="shared" si="1"/>
        <v>0.25</v>
      </c>
      <c r="L11" s="11">
        <f t="shared" si="2"/>
        <v>250</v>
      </c>
      <c r="M11" s="11">
        <f t="shared" si="3"/>
        <v>250</v>
      </c>
      <c r="N11" s="12">
        <f t="shared" si="4"/>
        <v>9</v>
      </c>
      <c r="O11" s="11">
        <f t="shared" si="5"/>
        <v>2250</v>
      </c>
      <c r="P11" s="13">
        <f t="shared" si="6"/>
        <v>12</v>
      </c>
      <c r="Q11" s="11">
        <f t="shared" si="7"/>
        <v>3000</v>
      </c>
      <c r="R11" s="11">
        <f t="shared" si="8"/>
        <v>5250</v>
      </c>
      <c r="S11" s="11">
        <f t="shared" si="9"/>
        <v>6750</v>
      </c>
    </row>
    <row r="12" spans="1:19" ht="15" customHeight="1">
      <c r="A12" s="60"/>
      <c r="B12" s="41"/>
      <c r="C12" s="37"/>
      <c r="D12" s="38"/>
      <c r="E12" s="36"/>
      <c r="F12" s="60"/>
      <c r="G12" s="39"/>
      <c r="H12" s="11">
        <f t="shared" si="0"/>
        <v>0</v>
      </c>
      <c r="I12" s="78"/>
      <c r="J12" s="40"/>
      <c r="K12" s="42">
        <f t="shared" si="1"/>
        <v>0</v>
      </c>
      <c r="L12" s="11">
        <f t="shared" si="2"/>
        <v>0</v>
      </c>
      <c r="M12" s="11">
        <f t="shared" si="3"/>
        <v>0</v>
      </c>
      <c r="N12" s="12">
        <f t="shared" si="4"/>
        <v>0</v>
      </c>
      <c r="O12" s="11">
        <f t="shared" si="5"/>
        <v>0</v>
      </c>
      <c r="P12" s="13">
        <f t="shared" si="6"/>
        <v>0</v>
      </c>
      <c r="Q12" s="11">
        <f t="shared" si="7"/>
        <v>0</v>
      </c>
      <c r="R12" s="11">
        <f t="shared" si="8"/>
        <v>0</v>
      </c>
      <c r="S12" s="11">
        <f t="shared" si="9"/>
        <v>0</v>
      </c>
    </row>
    <row r="13" spans="1:19" ht="15" customHeight="1">
      <c r="A13" s="60"/>
      <c r="B13" s="57"/>
      <c r="C13" s="58"/>
      <c r="D13" s="59"/>
      <c r="E13" s="60"/>
      <c r="F13" s="60"/>
      <c r="G13" s="61"/>
      <c r="H13" s="11">
        <f t="shared" si="0"/>
        <v>0</v>
      </c>
      <c r="I13" s="78"/>
      <c r="J13" s="40"/>
      <c r="K13" s="42">
        <f t="shared" si="1"/>
        <v>0</v>
      </c>
      <c r="L13" s="11">
        <f t="shared" si="2"/>
        <v>0</v>
      </c>
      <c r="M13" s="11">
        <f t="shared" si="3"/>
        <v>0</v>
      </c>
      <c r="N13" s="12">
        <f t="shared" si="4"/>
        <v>0</v>
      </c>
      <c r="O13" s="11">
        <f t="shared" si="5"/>
        <v>0</v>
      </c>
      <c r="P13" s="13">
        <f t="shared" si="6"/>
        <v>0</v>
      </c>
      <c r="Q13" s="11">
        <f t="shared" si="7"/>
        <v>0</v>
      </c>
      <c r="R13" s="11">
        <f t="shared" si="8"/>
        <v>0</v>
      </c>
      <c r="S13" s="11">
        <f t="shared" si="9"/>
        <v>0</v>
      </c>
    </row>
    <row r="14" spans="1:19" ht="15" customHeight="1">
      <c r="A14" s="60"/>
      <c r="B14" s="57"/>
      <c r="C14" s="58"/>
      <c r="D14" s="59"/>
      <c r="E14" s="60"/>
      <c r="F14" s="60"/>
      <c r="G14" s="61"/>
      <c r="H14" s="11">
        <f t="shared" si="0"/>
        <v>0</v>
      </c>
      <c r="I14" s="78"/>
      <c r="J14" s="40"/>
      <c r="K14" s="42">
        <f t="shared" si="1"/>
        <v>0</v>
      </c>
      <c r="L14" s="11">
        <f t="shared" si="2"/>
        <v>0</v>
      </c>
      <c r="M14" s="11">
        <f t="shared" si="3"/>
        <v>0</v>
      </c>
      <c r="N14" s="12">
        <f t="shared" si="4"/>
        <v>0</v>
      </c>
      <c r="O14" s="11">
        <f t="shared" ref="O14:O26" si="10">L14*N14</f>
        <v>0</v>
      </c>
      <c r="P14" s="13">
        <f t="shared" si="6"/>
        <v>0</v>
      </c>
      <c r="Q14" s="11">
        <f t="shared" ref="Q14:Q26" si="11">L14*P14</f>
        <v>0</v>
      </c>
      <c r="R14" s="11">
        <f t="shared" ref="R14:R26" si="12">O14+Q14</f>
        <v>0</v>
      </c>
      <c r="S14" s="11">
        <f t="shared" ref="S14:S26" si="13">H14-R14</f>
        <v>0</v>
      </c>
    </row>
    <row r="15" spans="1:19" ht="15" customHeight="1">
      <c r="A15" s="60"/>
      <c r="B15" s="57"/>
      <c r="C15" s="58"/>
      <c r="D15" s="59"/>
      <c r="E15" s="60"/>
      <c r="F15" s="60"/>
      <c r="G15" s="61"/>
      <c r="H15" s="11">
        <f t="shared" si="0"/>
        <v>0</v>
      </c>
      <c r="I15" s="78"/>
      <c r="J15" s="40"/>
      <c r="K15" s="42">
        <f t="shared" si="1"/>
        <v>0</v>
      </c>
      <c r="L15" s="11">
        <f t="shared" si="2"/>
        <v>0</v>
      </c>
      <c r="M15" s="11">
        <f t="shared" si="3"/>
        <v>0</v>
      </c>
      <c r="N15" s="12">
        <f t="shared" si="4"/>
        <v>0</v>
      </c>
      <c r="O15" s="11">
        <f t="shared" si="10"/>
        <v>0</v>
      </c>
      <c r="P15" s="13">
        <f t="shared" si="6"/>
        <v>0</v>
      </c>
      <c r="Q15" s="11">
        <f t="shared" si="11"/>
        <v>0</v>
      </c>
      <c r="R15" s="11">
        <f t="shared" si="12"/>
        <v>0</v>
      </c>
      <c r="S15" s="11">
        <f t="shared" si="13"/>
        <v>0</v>
      </c>
    </row>
    <row r="16" spans="1:19" ht="15" customHeight="1">
      <c r="A16" s="60"/>
      <c r="B16" s="57"/>
      <c r="C16" s="58"/>
      <c r="D16" s="59"/>
      <c r="E16" s="60"/>
      <c r="F16" s="60"/>
      <c r="G16" s="61"/>
      <c r="H16" s="11">
        <f t="shared" si="0"/>
        <v>0</v>
      </c>
      <c r="I16" s="78"/>
      <c r="J16" s="40"/>
      <c r="K16" s="42">
        <f t="shared" si="1"/>
        <v>0</v>
      </c>
      <c r="L16" s="11">
        <f t="shared" si="2"/>
        <v>0</v>
      </c>
      <c r="M16" s="11">
        <f t="shared" si="3"/>
        <v>0</v>
      </c>
      <c r="N16" s="12">
        <f t="shared" si="4"/>
        <v>0</v>
      </c>
      <c r="O16" s="11">
        <f t="shared" si="10"/>
        <v>0</v>
      </c>
      <c r="P16" s="13">
        <f t="shared" si="6"/>
        <v>0</v>
      </c>
      <c r="Q16" s="11">
        <f t="shared" si="11"/>
        <v>0</v>
      </c>
      <c r="R16" s="11">
        <f t="shared" si="12"/>
        <v>0</v>
      </c>
      <c r="S16" s="11">
        <f t="shared" si="13"/>
        <v>0</v>
      </c>
    </row>
    <row r="17" spans="1:19" ht="15" customHeight="1">
      <c r="A17" s="60"/>
      <c r="B17" s="57"/>
      <c r="C17" s="58"/>
      <c r="D17" s="59"/>
      <c r="E17" s="60"/>
      <c r="F17" s="60"/>
      <c r="G17" s="61"/>
      <c r="H17" s="11">
        <f t="shared" si="0"/>
        <v>0</v>
      </c>
      <c r="I17" s="78"/>
      <c r="J17" s="40"/>
      <c r="K17" s="42">
        <f t="shared" si="1"/>
        <v>0</v>
      </c>
      <c r="L17" s="11">
        <f t="shared" si="2"/>
        <v>0</v>
      </c>
      <c r="M17" s="11">
        <f t="shared" si="3"/>
        <v>0</v>
      </c>
      <c r="N17" s="12">
        <f t="shared" si="4"/>
        <v>0</v>
      </c>
      <c r="O17" s="11">
        <f t="shared" si="10"/>
        <v>0</v>
      </c>
      <c r="P17" s="13">
        <f t="shared" si="6"/>
        <v>0</v>
      </c>
      <c r="Q17" s="11">
        <f t="shared" si="11"/>
        <v>0</v>
      </c>
      <c r="R17" s="11">
        <f t="shared" si="12"/>
        <v>0</v>
      </c>
      <c r="S17" s="11">
        <f t="shared" si="13"/>
        <v>0</v>
      </c>
    </row>
    <row r="18" spans="1:19" ht="15" customHeight="1">
      <c r="A18" s="60"/>
      <c r="B18" s="57"/>
      <c r="C18" s="58"/>
      <c r="D18" s="59"/>
      <c r="E18" s="60"/>
      <c r="F18" s="60"/>
      <c r="G18" s="61"/>
      <c r="H18" s="11">
        <f t="shared" si="0"/>
        <v>0</v>
      </c>
      <c r="I18" s="78"/>
      <c r="J18" s="40"/>
      <c r="K18" s="42">
        <f t="shared" si="1"/>
        <v>0</v>
      </c>
      <c r="L18" s="11">
        <f t="shared" si="2"/>
        <v>0</v>
      </c>
      <c r="M18" s="11">
        <f t="shared" si="3"/>
        <v>0</v>
      </c>
      <c r="N18" s="12">
        <f t="shared" si="4"/>
        <v>0</v>
      </c>
      <c r="O18" s="11">
        <f t="shared" si="10"/>
        <v>0</v>
      </c>
      <c r="P18" s="13">
        <f t="shared" si="6"/>
        <v>0</v>
      </c>
      <c r="Q18" s="11">
        <f t="shared" si="11"/>
        <v>0</v>
      </c>
      <c r="R18" s="11">
        <f t="shared" si="12"/>
        <v>0</v>
      </c>
      <c r="S18" s="11">
        <f t="shared" si="13"/>
        <v>0</v>
      </c>
    </row>
    <row r="19" spans="1:19" ht="15" customHeight="1">
      <c r="A19" s="60"/>
      <c r="B19" s="57"/>
      <c r="C19" s="58"/>
      <c r="D19" s="59"/>
      <c r="E19" s="60"/>
      <c r="F19" s="60"/>
      <c r="G19" s="61"/>
      <c r="H19" s="11">
        <f t="shared" si="0"/>
        <v>0</v>
      </c>
      <c r="I19" s="78"/>
      <c r="J19" s="40"/>
      <c r="K19" s="42">
        <f t="shared" si="1"/>
        <v>0</v>
      </c>
      <c r="L19" s="11">
        <f t="shared" si="2"/>
        <v>0</v>
      </c>
      <c r="M19" s="11">
        <f t="shared" si="3"/>
        <v>0</v>
      </c>
      <c r="N19" s="12">
        <f t="shared" si="4"/>
        <v>0</v>
      </c>
      <c r="O19" s="11">
        <f t="shared" si="10"/>
        <v>0</v>
      </c>
      <c r="P19" s="13">
        <f t="shared" si="6"/>
        <v>0</v>
      </c>
      <c r="Q19" s="11">
        <f t="shared" si="11"/>
        <v>0</v>
      </c>
      <c r="R19" s="11">
        <f t="shared" si="12"/>
        <v>0</v>
      </c>
      <c r="S19" s="11">
        <f t="shared" si="13"/>
        <v>0</v>
      </c>
    </row>
    <row r="20" spans="1:19" ht="15" customHeight="1">
      <c r="A20" s="60"/>
      <c r="B20" s="57"/>
      <c r="C20" s="58"/>
      <c r="D20" s="59"/>
      <c r="E20" s="60"/>
      <c r="F20" s="60"/>
      <c r="G20" s="61"/>
      <c r="H20" s="11">
        <f t="shared" si="0"/>
        <v>0</v>
      </c>
      <c r="I20" s="78"/>
      <c r="J20" s="40"/>
      <c r="K20" s="42">
        <f t="shared" si="1"/>
        <v>0</v>
      </c>
      <c r="L20" s="11">
        <f t="shared" si="2"/>
        <v>0</v>
      </c>
      <c r="M20" s="11">
        <f t="shared" si="3"/>
        <v>0</v>
      </c>
      <c r="N20" s="12">
        <f t="shared" si="4"/>
        <v>0</v>
      </c>
      <c r="O20" s="11">
        <f t="shared" si="10"/>
        <v>0</v>
      </c>
      <c r="P20" s="13">
        <f t="shared" si="6"/>
        <v>0</v>
      </c>
      <c r="Q20" s="11">
        <f t="shared" si="11"/>
        <v>0</v>
      </c>
      <c r="R20" s="11">
        <f t="shared" si="12"/>
        <v>0</v>
      </c>
      <c r="S20" s="11">
        <f t="shared" si="13"/>
        <v>0</v>
      </c>
    </row>
    <row r="21" spans="1:19" ht="15" customHeight="1">
      <c r="A21" s="60"/>
      <c r="B21" s="57"/>
      <c r="C21" s="58"/>
      <c r="D21" s="59"/>
      <c r="E21" s="60"/>
      <c r="F21" s="60"/>
      <c r="G21" s="61"/>
      <c r="H21" s="11">
        <f t="shared" si="0"/>
        <v>0</v>
      </c>
      <c r="I21" s="78"/>
      <c r="J21" s="40"/>
      <c r="K21" s="42">
        <f t="shared" si="1"/>
        <v>0</v>
      </c>
      <c r="L21" s="11">
        <f t="shared" si="2"/>
        <v>0</v>
      </c>
      <c r="M21" s="11">
        <f t="shared" si="3"/>
        <v>0</v>
      </c>
      <c r="N21" s="12">
        <f t="shared" si="4"/>
        <v>0</v>
      </c>
      <c r="O21" s="11">
        <f t="shared" si="10"/>
        <v>0</v>
      </c>
      <c r="P21" s="13">
        <f t="shared" si="6"/>
        <v>0</v>
      </c>
      <c r="Q21" s="11">
        <f t="shared" si="11"/>
        <v>0</v>
      </c>
      <c r="R21" s="11">
        <f t="shared" si="12"/>
        <v>0</v>
      </c>
      <c r="S21" s="11">
        <f t="shared" si="13"/>
        <v>0</v>
      </c>
    </row>
    <row r="22" spans="1:19" ht="15" customHeight="1">
      <c r="A22" s="60"/>
      <c r="B22" s="57"/>
      <c r="C22" s="58"/>
      <c r="D22" s="59"/>
      <c r="E22" s="60"/>
      <c r="F22" s="60"/>
      <c r="G22" s="61"/>
      <c r="H22" s="11">
        <f t="shared" si="0"/>
        <v>0</v>
      </c>
      <c r="I22" s="78"/>
      <c r="J22" s="40"/>
      <c r="K22" s="42">
        <f t="shared" si="1"/>
        <v>0</v>
      </c>
      <c r="L22" s="11">
        <f t="shared" si="2"/>
        <v>0</v>
      </c>
      <c r="M22" s="11">
        <f t="shared" si="3"/>
        <v>0</v>
      </c>
      <c r="N22" s="12">
        <f t="shared" si="4"/>
        <v>0</v>
      </c>
      <c r="O22" s="11">
        <f t="shared" si="10"/>
        <v>0</v>
      </c>
      <c r="P22" s="13">
        <f t="shared" si="6"/>
        <v>0</v>
      </c>
      <c r="Q22" s="11">
        <f t="shared" si="11"/>
        <v>0</v>
      </c>
      <c r="R22" s="11">
        <f t="shared" si="12"/>
        <v>0</v>
      </c>
      <c r="S22" s="11">
        <f t="shared" si="13"/>
        <v>0</v>
      </c>
    </row>
    <row r="23" spans="1:19" ht="15" customHeight="1">
      <c r="A23" s="60"/>
      <c r="B23" s="57"/>
      <c r="C23" s="58"/>
      <c r="D23" s="59"/>
      <c r="E23" s="60"/>
      <c r="F23" s="60"/>
      <c r="G23" s="61"/>
      <c r="H23" s="11">
        <f t="shared" si="0"/>
        <v>0</v>
      </c>
      <c r="I23" s="78"/>
      <c r="J23" s="40"/>
      <c r="K23" s="42">
        <f t="shared" si="1"/>
        <v>0</v>
      </c>
      <c r="L23" s="11">
        <f t="shared" si="2"/>
        <v>0</v>
      </c>
      <c r="M23" s="11">
        <f t="shared" si="3"/>
        <v>0</v>
      </c>
      <c r="N23" s="12">
        <f t="shared" si="4"/>
        <v>0</v>
      </c>
      <c r="O23" s="11">
        <f t="shared" si="10"/>
        <v>0</v>
      </c>
      <c r="P23" s="13">
        <f t="shared" si="6"/>
        <v>0</v>
      </c>
      <c r="Q23" s="11">
        <f t="shared" si="11"/>
        <v>0</v>
      </c>
      <c r="R23" s="11">
        <f t="shared" si="12"/>
        <v>0</v>
      </c>
      <c r="S23" s="11">
        <f t="shared" si="13"/>
        <v>0</v>
      </c>
    </row>
    <row r="24" spans="1:19" ht="15" customHeight="1">
      <c r="A24" s="60"/>
      <c r="B24" s="57"/>
      <c r="C24" s="58"/>
      <c r="D24" s="59"/>
      <c r="E24" s="60"/>
      <c r="F24" s="60"/>
      <c r="G24" s="61"/>
      <c r="H24" s="11">
        <f t="shared" si="0"/>
        <v>0</v>
      </c>
      <c r="I24" s="78"/>
      <c r="J24" s="40"/>
      <c r="K24" s="42">
        <f t="shared" si="1"/>
        <v>0</v>
      </c>
      <c r="L24" s="11">
        <f t="shared" si="2"/>
        <v>0</v>
      </c>
      <c r="M24" s="11">
        <f t="shared" si="3"/>
        <v>0</v>
      </c>
      <c r="N24" s="12">
        <f t="shared" si="4"/>
        <v>0</v>
      </c>
      <c r="O24" s="11">
        <f t="shared" si="10"/>
        <v>0</v>
      </c>
      <c r="P24" s="13">
        <f t="shared" si="6"/>
        <v>0</v>
      </c>
      <c r="Q24" s="11">
        <f t="shared" si="11"/>
        <v>0</v>
      </c>
      <c r="R24" s="11">
        <f t="shared" si="12"/>
        <v>0</v>
      </c>
      <c r="S24" s="11">
        <f t="shared" si="13"/>
        <v>0</v>
      </c>
    </row>
    <row r="25" spans="1:19" ht="15" customHeight="1">
      <c r="A25" s="60"/>
      <c r="B25" s="57"/>
      <c r="C25" s="58"/>
      <c r="D25" s="59"/>
      <c r="E25" s="60"/>
      <c r="F25" s="60"/>
      <c r="G25" s="61"/>
      <c r="H25" s="11">
        <f t="shared" si="0"/>
        <v>0</v>
      </c>
      <c r="I25" s="78"/>
      <c r="J25" s="40"/>
      <c r="K25" s="42">
        <f t="shared" si="1"/>
        <v>0</v>
      </c>
      <c r="L25" s="11">
        <f t="shared" si="2"/>
        <v>0</v>
      </c>
      <c r="M25" s="11">
        <f t="shared" si="3"/>
        <v>0</v>
      </c>
      <c r="N25" s="12">
        <f t="shared" si="4"/>
        <v>0</v>
      </c>
      <c r="O25" s="11">
        <f t="shared" si="10"/>
        <v>0</v>
      </c>
      <c r="P25" s="13">
        <f t="shared" si="6"/>
        <v>0</v>
      </c>
      <c r="Q25" s="11">
        <f t="shared" si="11"/>
        <v>0</v>
      </c>
      <c r="R25" s="11">
        <f t="shared" si="12"/>
        <v>0</v>
      </c>
      <c r="S25" s="11">
        <f t="shared" si="13"/>
        <v>0</v>
      </c>
    </row>
    <row r="26" spans="1:19" ht="15" customHeight="1" thickBot="1">
      <c r="A26" s="43"/>
      <c r="B26" s="44"/>
      <c r="C26" s="45"/>
      <c r="D26" s="46"/>
      <c r="E26" s="43"/>
      <c r="F26" s="43"/>
      <c r="G26" s="47"/>
      <c r="H26" s="11">
        <f t="shared" si="0"/>
        <v>0</v>
      </c>
      <c r="I26" s="78"/>
      <c r="J26" s="40"/>
      <c r="K26" s="42">
        <f t="shared" si="1"/>
        <v>0</v>
      </c>
      <c r="L26" s="11">
        <f t="shared" si="2"/>
        <v>0</v>
      </c>
      <c r="M26" s="11">
        <f t="shared" si="3"/>
        <v>0</v>
      </c>
      <c r="N26" s="12">
        <f t="shared" si="4"/>
        <v>0</v>
      </c>
      <c r="O26" s="11">
        <f t="shared" si="10"/>
        <v>0</v>
      </c>
      <c r="P26" s="13">
        <f t="shared" si="6"/>
        <v>0</v>
      </c>
      <c r="Q26" s="11">
        <f t="shared" si="11"/>
        <v>0</v>
      </c>
      <c r="R26" s="11">
        <f t="shared" si="12"/>
        <v>0</v>
      </c>
      <c r="S26" s="11">
        <f t="shared" si="13"/>
        <v>0</v>
      </c>
    </row>
    <row r="27" spans="1:19" ht="15" customHeight="1" thickTop="1" thickBot="1">
      <c r="A27" s="48"/>
      <c r="B27" s="49" t="s">
        <v>1</v>
      </c>
      <c r="C27" s="50"/>
      <c r="D27" s="50"/>
      <c r="E27" s="50"/>
      <c r="F27" s="50"/>
      <c r="G27" s="51">
        <f>SUM(G9:G26)</f>
        <v>339000</v>
      </c>
      <c r="H27" s="52">
        <f>SUM(H9:H26)</f>
        <v>432000</v>
      </c>
      <c r="I27" s="51"/>
      <c r="J27" s="53"/>
      <c r="K27" s="54"/>
      <c r="L27" s="52">
        <f>SUM(L9:L26)</f>
        <v>3062.5</v>
      </c>
      <c r="M27" s="52">
        <f>SUM(M9:M26)</f>
        <v>3062.5</v>
      </c>
      <c r="N27" s="55"/>
      <c r="O27" s="52">
        <f>SUM(O9:O26)</f>
        <v>30374.999999999996</v>
      </c>
      <c r="P27" s="56"/>
      <c r="Q27" s="52">
        <f>SUM(Q9:Q26)</f>
        <v>36750</v>
      </c>
      <c r="R27" s="52">
        <f>SUM(R9:R26)</f>
        <v>67125</v>
      </c>
      <c r="S27" s="52">
        <f>SUM(S9:S26)</f>
        <v>364875</v>
      </c>
    </row>
    <row r="28" spans="1:19" ht="15" customHeight="1" thickTop="1"/>
  </sheetData>
  <sheetProtection password="F6A1" sheet="1" objects="1" scenarios="1"/>
  <dataConsolidate/>
  <mergeCells count="6">
    <mergeCell ref="F4:H4"/>
    <mergeCell ref="P4:Q4"/>
    <mergeCell ref="P5:Q5"/>
    <mergeCell ref="C4:E4"/>
    <mergeCell ref="N4:O4"/>
    <mergeCell ref="N5:O5"/>
  </mergeCells>
  <phoneticPr fontId="0" type="noConversion"/>
  <conditionalFormatting sqref="A1">
    <cfRule type="expression" dxfId="1" priority="1" stopIfTrue="1">
      <formula>$A$1="Nama Perusahaan"</formula>
    </cfRule>
  </conditionalFormatting>
  <conditionalFormatting sqref="A3">
    <cfRule type="expression" dxfId="0" priority="2" stopIfTrue="1">
      <formula>$A$3="Tanggal : .................................."</formula>
    </cfRule>
  </conditionalFormatting>
  <dataValidations count="5">
    <dataValidation type="whole" allowBlank="1" showInputMessage="1" showErrorMessage="1" error="Maaf !&#10;Isi tahun seperti : 1990" sqref="E7:E11">
      <formula1>1900</formula1>
      <formula2>2500</formula2>
    </dataValidation>
    <dataValidation type="list" allowBlank="1" showDropDown="1" showInputMessage="1" showErrorMessage="1" error="Maaf !&#10;Pengisian tanggal 1 s.d. 31" sqref="C7:C11">
      <formula1>"1,2,3,4,5,6,7,8,9,10,11,12,13,14,15,16,17,18,19,20,21,22,23,24,25,26,27,28,29,30,31"</formula1>
    </dataValidation>
    <dataValidation allowBlank="1" showInputMessage="1" showErrorMessage="1" sqref="A3 M5:Q5"/>
    <dataValidation type="list" allowBlank="1" showInputMessage="1" showErrorMessage="1" sqref="D7:D11">
      <formula1>Month</formula1>
    </dataValidation>
    <dataValidation allowBlank="1" showInputMessage="1" showErrorMessage="1" promptTitle="DATA ACCESS" prompt="This is a sample file. You can only access the first five rows. To be able to access more, please buy it." sqref="A12:S26"/>
  </dataValidations>
  <printOptions horizontalCentered="1"/>
  <pageMargins left="0.39370078740157483" right="0.39370078740157483" top="0.47244094488188981" bottom="0.47244094488188981" header="0.39370078740157483" footer="0.39370078740157483"/>
  <pageSetup paperSize="9" scale="63" fitToHeight="0" orientation="landscape" blackAndWhite="1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Setting</vt:lpstr>
      <vt:lpstr>index</vt:lpstr>
      <vt:lpstr>Depreciation Table</vt:lpstr>
      <vt:lpstr>Bl</vt:lpstr>
      <vt:lpstr>Bl..</vt:lpstr>
      <vt:lpstr>Bln</vt:lpstr>
      <vt:lpstr>Bm</vt:lpstr>
      <vt:lpstr>Bn</vt:lpstr>
      <vt:lpstr>Bo</vt:lpstr>
      <vt:lpstr>Company</vt:lpstr>
      <vt:lpstr>Date</vt:lpstr>
      <vt:lpstr>ID</vt:lpstr>
      <vt:lpstr>Month</vt:lpstr>
      <vt:lpstr>Nm</vt:lpstr>
      <vt:lpstr>Nn</vt:lpstr>
      <vt:lpstr>No</vt:lpstr>
      <vt:lpstr>Np</vt:lpstr>
      <vt:lpstr>'Depreciation Table'!Print_Titles</vt:lpstr>
      <vt:lpstr>Th.</vt:lpstr>
      <vt:lpstr>Th..</vt:lpstr>
      <vt:lpstr>Thn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ICS-15 Admin</cp:lastModifiedBy>
  <cp:lastPrinted>2006-05-06T10:03:21Z</cp:lastPrinted>
  <dcterms:created xsi:type="dcterms:W3CDTF">2005-10-12T11:08:09Z</dcterms:created>
  <dcterms:modified xsi:type="dcterms:W3CDTF">2015-08-06T12:39:22Z</dcterms:modified>
</cp:coreProperties>
</file>