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<sst xmlns="http://schemas.openxmlformats.org/spreadsheetml/2006/main" count="30" uniqueCount="18">
  <si>
    <t>Lab 2</t>
  </si>
  <si>
    <t>Sequence execution</t>
  </si>
  <si>
    <t>Test number</t>
  </si>
  <si>
    <t>Matrix Size</t>
  </si>
  <si>
    <t>Execution time (sec)</t>
  </si>
  <si>
    <t>Theoretical time (sec)</t>
  </si>
  <si>
    <t>Fromula for theoretical time</t>
  </si>
  <si>
    <t xml:space="preserve">T₁ = Size*Size*(2·Size − 1)*τ
</t>
  </si>
  <si>
    <t>τ=Time/(Size^2 *(2*Size-1))</t>
  </si>
  <si>
    <t>Parallel execution</t>
  </si>
  <si>
    <t>Execution Times on PC</t>
  </si>
  <si>
    <t>Serial algorithm</t>
  </si>
  <si>
    <t>Parallel algorithm</t>
  </si>
  <si>
    <t>4 processsors</t>
  </si>
  <si>
    <t xml:space="preserve">Time </t>
  </si>
  <si>
    <t>Speed up</t>
  </si>
  <si>
    <t>Execution Times on Cluster</t>
  </si>
  <si>
    <t>9 processsors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</si>
</sst>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#,##0.000000"/>
    <numFmt numFmtId="165" formatCode="0.00000000"/>
    <numFmt numFmtId="166" formatCode="#,##0.00000"/>
    <numFmt numFmtId="167" formatCode="0.0000000"/>
  </numFmts>
  <fonts count="10">
    <font>
      <sz val="10.0"/>
      <color rgb="FF000000"/>
      <name val="Arial"/>
      <scheme val="minor"/>
    </font>
    <font>
      <sz val="20.0"/>
      <color theme="1"/>
      <name val="Arial"/>
    </font>
    <font>
      <color theme="1"/>
      <name val="Arial"/>
    </font>
    <font>
      <sz val="15.0"/>
      <color theme="1"/>
      <name val="Arial"/>
    </font>
    <font>
      <sz val="12.0"/>
      <color theme="1"/>
      <name val="Arial"/>
    </font>
    <font>
      <b/>
      <sz val="12.0"/>
      <color theme="1"/>
      <name val="Arial"/>
    </font>
    <font>
      <sz val="13.0"/>
      <color theme="1"/>
      <name val="Arial"/>
    </font>
    <font>
      <sz val="16.0"/>
      <color theme="1"/>
      <name val="Arial"/>
      <scheme val="minor"/>
    </font>
    <font/>
    <font>
      <sz val="15.0"/>
      <color theme="1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horizontal="center" readingOrder="0" vertical="bottom"/>
    </xf>
    <xf borderId="1" fillId="4" fontId="4" numFmtId="0" xfId="0" applyAlignment="1" applyBorder="1" applyFill="1" applyFont="1">
      <alignment horizontal="center" vertical="center"/>
    </xf>
    <xf borderId="1" fillId="4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vertical="bottom"/>
    </xf>
    <xf borderId="1" fillId="5" fontId="5" numFmtId="0" xfId="0" applyAlignment="1" applyBorder="1" applyFill="1" applyFont="1">
      <alignment horizontal="center" vertical="center"/>
    </xf>
    <xf borderId="1" fillId="0" fontId="4" numFmtId="3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horizontal="center" readingOrder="0" vertical="center"/>
    </xf>
    <xf borderId="1" fillId="0" fontId="4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readingOrder="0" vertical="bottom"/>
    </xf>
    <xf borderId="0" fillId="0" fontId="6" numFmtId="0" xfId="0" applyAlignment="1" applyFont="1">
      <alignment horizontal="center" readingOrder="0" vertical="center"/>
    </xf>
    <xf borderId="1" fillId="0" fontId="4" numFmtId="3" xfId="0" applyAlignment="1" applyBorder="1" applyFont="1" applyNumberFormat="1">
      <alignment horizontal="center" readingOrder="0" vertical="center"/>
    </xf>
    <xf borderId="0" fillId="0" fontId="2" numFmtId="0" xfId="0" applyAlignment="1" applyFont="1">
      <alignment readingOrder="0" vertical="bottom"/>
    </xf>
    <xf borderId="1" fillId="0" fontId="4" numFmtId="166" xfId="0" applyAlignment="1" applyBorder="1" applyFont="1" applyNumberFormat="1">
      <alignment horizontal="center" readingOrder="0" vertical="center"/>
    </xf>
    <xf borderId="0" fillId="6" fontId="7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vertical="bottom"/>
    </xf>
    <xf borderId="2" fillId="4" fontId="4" numFmtId="0" xfId="0" applyAlignment="1" applyBorder="1" applyFont="1">
      <alignment horizontal="center" vertical="center"/>
    </xf>
    <xf borderId="3" fillId="8" fontId="4" numFmtId="0" xfId="0" applyAlignment="1" applyBorder="1" applyFill="1" applyFont="1">
      <alignment horizontal="center" vertical="center"/>
    </xf>
    <xf borderId="4" fillId="0" fontId="8" numFmtId="0" xfId="0" applyBorder="1" applyFont="1"/>
    <xf borderId="5" fillId="0" fontId="8" numFmtId="0" xfId="0" applyBorder="1" applyFont="1"/>
    <xf borderId="3" fillId="6" fontId="4" numFmtId="0" xfId="0" applyAlignment="1" applyBorder="1" applyFont="1">
      <alignment horizontal="center" vertical="center"/>
    </xf>
    <xf borderId="6" fillId="0" fontId="8" numFmtId="0" xfId="0" applyBorder="1" applyFont="1"/>
    <xf borderId="1" fillId="0" fontId="4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167" xfId="0" applyAlignment="1" applyBorder="1" applyFont="1" applyNumberFormat="1">
      <alignment horizontal="center" vertical="center"/>
    </xf>
    <xf borderId="1" fillId="0" fontId="4" numFmtId="166" xfId="0" applyAlignment="1" applyBorder="1" applyFont="1" applyNumberFormat="1">
      <alignment horizontal="center" vertical="center"/>
    </xf>
    <xf borderId="0" fillId="7" fontId="9" numFmtId="0" xfId="0" applyAlignment="1" applyFont="1">
      <alignment horizontal="center" readingOrder="0"/>
    </xf>
    <xf borderId="3" fillId="6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vertical="center"/>
    </xf>
    <xf borderId="0" fillId="0" fontId="4" numFmtId="3" xfId="0" applyAlignment="1" applyFont="1" applyNumberFormat="1">
      <alignment horizontal="center" readingOrder="0" vertical="center"/>
    </xf>
    <xf borderId="0" fillId="0" fontId="4" numFmtId="164" xfId="0" applyAlignment="1" applyFont="1" applyNumberFormat="1">
      <alignment horizontal="center" readingOrder="0" vertical="center"/>
    </xf>
    <xf borderId="0" fillId="0" fontId="4" numFmtId="167" xfId="0" applyAlignment="1" applyFont="1" applyNumberFormat="1">
      <alignment horizontal="center" vertical="center"/>
    </xf>
    <xf borderId="0" fillId="0" fontId="4" numFmtId="164" xfId="0" applyAlignment="1" applyFont="1" applyNumberFormat="1">
      <alignment horizontal="center" vertical="bottom"/>
    </xf>
    <xf borderId="0" fillId="0" fontId="4" numFmtId="166" xfId="0" applyAlignment="1" applyFont="1" applyNumberFormat="1">
      <alignment horizontal="center" readingOrder="0" vertical="center"/>
    </xf>
    <xf borderId="0" fillId="0" fontId="4" numFmtId="166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4" width="16.75"/>
    <col customWidth="1" min="7" max="7" width="16.0"/>
    <col customWidth="1" min="8" max="9" width="17.75"/>
  </cols>
  <sheetData>
    <row r="2">
      <c r="A2" s="1" t="s">
        <v>0</v>
      </c>
      <c r="F2" s="2"/>
      <c r="G2" s="2"/>
    </row>
    <row r="3">
      <c r="A3" s="2"/>
      <c r="B3" s="2"/>
      <c r="C3" s="2"/>
      <c r="D3" s="2"/>
      <c r="E3" s="2"/>
      <c r="F3" s="2"/>
      <c r="G3" s="2"/>
    </row>
    <row r="4">
      <c r="A4" s="2"/>
      <c r="B4" s="2"/>
      <c r="C4" s="2"/>
      <c r="D4" s="2"/>
      <c r="E4" s="2"/>
      <c r="F4" s="2"/>
      <c r="G4" s="2"/>
    </row>
    <row r="5">
      <c r="A5" s="2"/>
      <c r="B5" s="3" t="s">
        <v>1</v>
      </c>
      <c r="G5" s="2"/>
    </row>
    <row r="6">
      <c r="A6" s="2"/>
      <c r="B6" s="2"/>
      <c r="C6" s="2"/>
      <c r="D6" s="2"/>
      <c r="E6" s="2"/>
      <c r="F6" s="2"/>
      <c r="G6" s="2"/>
    </row>
    <row r="7">
      <c r="A7" s="4" t="s">
        <v>2</v>
      </c>
      <c r="B7" s="4" t="s">
        <v>3</v>
      </c>
      <c r="C7" s="5" t="s">
        <v>4</v>
      </c>
      <c r="D7" s="5" t="s">
        <v>5</v>
      </c>
      <c r="E7" s="2"/>
      <c r="F7" s="6" t="s">
        <v>6</v>
      </c>
    </row>
    <row r="8" ht="24.75" customHeight="1">
      <c r="A8" s="7">
        <v>1.0</v>
      </c>
      <c r="B8" s="8">
        <v>10.0</v>
      </c>
      <c r="C8" s="9">
        <v>6.0E-6</v>
      </c>
      <c r="D8" s="10">
        <f t="shared" ref="D8:D15" si="1">B8*B8*(2*B8-1)*($C$13/($B$13*$B$13*(2*$B$13-1)))</f>
        <v>0.00001259900975</v>
      </c>
      <c r="E8" s="2"/>
      <c r="F8" s="11" t="s">
        <v>7</v>
      </c>
    </row>
    <row r="9">
      <c r="A9" s="7">
        <v>2.0</v>
      </c>
      <c r="B9" s="8">
        <v>100.0</v>
      </c>
      <c r="C9" s="9">
        <v>0.006596</v>
      </c>
      <c r="D9" s="10">
        <f t="shared" si="1"/>
        <v>0.01319580495</v>
      </c>
      <c r="E9" s="2"/>
      <c r="F9" s="12" t="s">
        <v>8</v>
      </c>
    </row>
    <row r="10">
      <c r="A10" s="7">
        <v>3.0</v>
      </c>
      <c r="B10" s="13">
        <v>500.0</v>
      </c>
      <c r="C10" s="9">
        <v>0.649543</v>
      </c>
      <c r="D10" s="10">
        <f t="shared" si="1"/>
        <v>1.656106677</v>
      </c>
      <c r="E10" s="2"/>
    </row>
    <row r="11">
      <c r="A11" s="7">
        <v>4.0</v>
      </c>
      <c r="B11" s="13">
        <v>1000.0</v>
      </c>
      <c r="C11" s="9">
        <v>10.0658</v>
      </c>
      <c r="D11" s="10">
        <f t="shared" si="1"/>
        <v>13.25548447</v>
      </c>
      <c r="E11" s="2"/>
      <c r="F11" s="2"/>
      <c r="G11" s="2"/>
    </row>
    <row r="12">
      <c r="A12" s="7">
        <v>5.0</v>
      </c>
      <c r="B12" s="13">
        <v>1500.0</v>
      </c>
      <c r="C12" s="9">
        <v>42.834</v>
      </c>
      <c r="D12" s="10">
        <f t="shared" si="1"/>
        <v>44.74472003</v>
      </c>
      <c r="E12" s="2"/>
      <c r="F12" s="2"/>
      <c r="G12" s="2"/>
    </row>
    <row r="13">
      <c r="A13" s="7">
        <v>6.0</v>
      </c>
      <c r="B13" s="13">
        <v>2000.0</v>
      </c>
      <c r="C13" s="9">
        <v>106.0704</v>
      </c>
      <c r="D13" s="10">
        <f t="shared" si="1"/>
        <v>106.0704</v>
      </c>
      <c r="E13" s="14"/>
      <c r="F13" s="2"/>
      <c r="G13" s="2"/>
    </row>
    <row r="14">
      <c r="A14" s="7">
        <v>7.0</v>
      </c>
      <c r="B14" s="13">
        <v>2500.0</v>
      </c>
      <c r="C14" s="15">
        <v>253.7996</v>
      </c>
      <c r="D14" s="10">
        <f t="shared" si="1"/>
        <v>207.179111</v>
      </c>
      <c r="E14" s="2"/>
      <c r="F14" s="2"/>
      <c r="G14" s="2"/>
    </row>
    <row r="15">
      <c r="A15" s="7">
        <v>8.0</v>
      </c>
      <c r="B15" s="13">
        <v>3000.0</v>
      </c>
      <c r="C15" s="9">
        <v>408.74413</v>
      </c>
      <c r="D15" s="10">
        <f t="shared" si="1"/>
        <v>358.0174398</v>
      </c>
      <c r="E15" s="2"/>
      <c r="F15" s="2"/>
      <c r="G15" s="2"/>
    </row>
    <row r="16">
      <c r="A16" s="2"/>
      <c r="B16" s="2"/>
      <c r="C16" s="2"/>
      <c r="D16" s="2"/>
      <c r="E16" s="2"/>
      <c r="F16" s="2"/>
      <c r="G16" s="2"/>
    </row>
    <row r="17">
      <c r="A17" s="2"/>
      <c r="B17" s="16" t="s">
        <v>9</v>
      </c>
    </row>
    <row r="18">
      <c r="A18" s="2"/>
      <c r="B18" s="2"/>
      <c r="C18" s="2"/>
      <c r="D18" s="2"/>
      <c r="E18" s="2"/>
      <c r="F18" s="2"/>
      <c r="G18" s="2"/>
    </row>
    <row r="19">
      <c r="A19" s="2"/>
      <c r="B19" s="17" t="s">
        <v>10</v>
      </c>
    </row>
    <row r="20">
      <c r="A20" s="2"/>
      <c r="B20" s="2"/>
      <c r="C20" s="2"/>
      <c r="D20" s="2"/>
      <c r="E20" s="2"/>
      <c r="F20" s="2"/>
      <c r="G20" s="2"/>
    </row>
    <row r="21">
      <c r="A21" s="18" t="s">
        <v>3</v>
      </c>
      <c r="B21" s="18" t="s">
        <v>11</v>
      </c>
      <c r="C21" s="19" t="s">
        <v>12</v>
      </c>
      <c r="D21" s="20"/>
      <c r="E21" s="2"/>
      <c r="F21" s="2"/>
      <c r="G21" s="2"/>
    </row>
    <row r="22">
      <c r="A22" s="21"/>
      <c r="B22" s="21"/>
      <c r="C22" s="22" t="s">
        <v>13</v>
      </c>
      <c r="D22" s="20"/>
      <c r="E22" s="2"/>
      <c r="F22" s="2"/>
      <c r="G22" s="2"/>
    </row>
    <row r="23">
      <c r="A23" s="23"/>
      <c r="B23" s="23"/>
      <c r="C23" s="5" t="s">
        <v>14</v>
      </c>
      <c r="D23" s="5" t="s">
        <v>15</v>
      </c>
      <c r="E23" s="2"/>
      <c r="F23" s="2"/>
      <c r="G23" s="2"/>
    </row>
    <row r="24">
      <c r="A24" s="8">
        <v>10.0</v>
      </c>
      <c r="B24" s="24">
        <v>6.0E-6</v>
      </c>
      <c r="C24" s="25">
        <v>9.5E-5</v>
      </c>
      <c r="D24" s="26">
        <f t="shared" ref="D24:D31" si="2">B24/C24</f>
        <v>0.06315789474</v>
      </c>
      <c r="E24" s="2"/>
      <c r="F24" s="2"/>
      <c r="G24" s="2"/>
    </row>
    <row r="25">
      <c r="A25" s="8">
        <v>100.0</v>
      </c>
      <c r="B25" s="24">
        <v>0.006596</v>
      </c>
      <c r="C25" s="25">
        <v>0.0019</v>
      </c>
      <c r="D25" s="26">
        <f t="shared" si="2"/>
        <v>3.471578947</v>
      </c>
      <c r="E25" s="2"/>
      <c r="F25" s="2"/>
      <c r="G25" s="2"/>
    </row>
    <row r="26">
      <c r="A26" s="8">
        <v>500.0</v>
      </c>
      <c r="B26" s="24">
        <v>0.649543</v>
      </c>
      <c r="C26" s="25">
        <v>0.2933</v>
      </c>
      <c r="D26" s="26">
        <f t="shared" si="2"/>
        <v>2.214602796</v>
      </c>
      <c r="E26" s="2"/>
      <c r="F26" s="2"/>
      <c r="G26" s="2"/>
    </row>
    <row r="27">
      <c r="A27" s="8">
        <v>1000.0</v>
      </c>
      <c r="B27" s="24">
        <v>10.0658</v>
      </c>
      <c r="C27" s="25">
        <v>2.7526</v>
      </c>
      <c r="D27" s="26">
        <f t="shared" si="2"/>
        <v>3.656833539</v>
      </c>
      <c r="E27" s="2"/>
      <c r="F27" s="2"/>
      <c r="G27" s="2"/>
    </row>
    <row r="28">
      <c r="A28" s="8">
        <v>1500.0</v>
      </c>
      <c r="B28" s="24">
        <v>42.834</v>
      </c>
      <c r="C28" s="25">
        <v>12.0437</v>
      </c>
      <c r="D28" s="26">
        <f t="shared" si="2"/>
        <v>3.556548237</v>
      </c>
      <c r="E28" s="2"/>
      <c r="F28" s="2"/>
      <c r="G28" s="2"/>
    </row>
    <row r="29">
      <c r="A29" s="8">
        <v>2000.0</v>
      </c>
      <c r="B29" s="24">
        <v>106.0704</v>
      </c>
      <c r="C29" s="25">
        <v>26.276</v>
      </c>
      <c r="D29" s="26">
        <f t="shared" si="2"/>
        <v>4.03677881</v>
      </c>
    </row>
    <row r="30">
      <c r="A30" s="8">
        <v>2500.0</v>
      </c>
      <c r="B30" s="27">
        <v>253.7996</v>
      </c>
      <c r="C30" s="25">
        <v>93.4013</v>
      </c>
      <c r="D30" s="26">
        <f t="shared" si="2"/>
        <v>2.71730265</v>
      </c>
    </row>
    <row r="31">
      <c r="A31" s="8">
        <v>3000.0</v>
      </c>
      <c r="B31" s="24">
        <v>408.74413</v>
      </c>
      <c r="C31" s="25">
        <v>164.2604</v>
      </c>
      <c r="D31" s="26">
        <f t="shared" si="2"/>
        <v>2.488391176</v>
      </c>
    </row>
    <row r="34">
      <c r="B34" s="28" t="s">
        <v>16</v>
      </c>
    </row>
    <row r="36">
      <c r="A36" s="18" t="s">
        <v>3</v>
      </c>
      <c r="B36" s="18" t="s">
        <v>11</v>
      </c>
      <c r="C36" s="19" t="s">
        <v>12</v>
      </c>
      <c r="D36" s="20"/>
      <c r="E36" s="6"/>
      <c r="F36" s="18" t="s">
        <v>3</v>
      </c>
      <c r="G36" s="18" t="s">
        <v>11</v>
      </c>
      <c r="H36" s="19" t="s">
        <v>12</v>
      </c>
      <c r="I36" s="2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21"/>
      <c r="B37" s="21"/>
      <c r="C37" s="22" t="s">
        <v>13</v>
      </c>
      <c r="D37" s="20"/>
      <c r="E37" s="11"/>
      <c r="F37" s="21"/>
      <c r="G37" s="21"/>
      <c r="H37" s="29" t="s">
        <v>17</v>
      </c>
      <c r="I37" s="2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23"/>
      <c r="B38" s="23"/>
      <c r="C38" s="5" t="s">
        <v>14</v>
      </c>
      <c r="D38" s="5" t="s">
        <v>15</v>
      </c>
      <c r="E38" s="30"/>
      <c r="F38" s="23"/>
      <c r="G38" s="23"/>
      <c r="H38" s="5" t="s">
        <v>14</v>
      </c>
      <c r="I38" s="5" t="s">
        <v>15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8">
        <v>10.0</v>
      </c>
      <c r="B39" s="9">
        <v>6.0E-6</v>
      </c>
      <c r="C39" s="25">
        <v>9.5E-5</v>
      </c>
      <c r="D39" s="26">
        <f t="shared" ref="D39:D46" si="3">B39/C39</f>
        <v>0.06315789474</v>
      </c>
      <c r="E39" s="6"/>
      <c r="F39" s="13">
        <v>12.0</v>
      </c>
      <c r="G39" s="9">
        <v>6.0E-6</v>
      </c>
      <c r="H39" s="25">
        <v>1.0E-4</v>
      </c>
      <c r="I39" s="26">
        <f t="shared" ref="I39:I46" si="4">G39/H39
</f>
        <v>0.06</v>
      </c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8">
        <v>100.0</v>
      </c>
      <c r="B40" s="9">
        <v>0.006596</v>
      </c>
      <c r="C40" s="25">
        <v>0.0056</v>
      </c>
      <c r="D40" s="26">
        <f t="shared" si="3"/>
        <v>1.177857143</v>
      </c>
      <c r="E40" s="6"/>
      <c r="F40" s="13">
        <v>102.0</v>
      </c>
      <c r="G40" s="9">
        <v>0.006596</v>
      </c>
      <c r="H40" s="25">
        <v>0.0016</v>
      </c>
      <c r="I40" s="26">
        <f t="shared" si="4"/>
        <v>4.1225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13">
        <v>500.0</v>
      </c>
      <c r="B41" s="9">
        <v>0.649543</v>
      </c>
      <c r="C41" s="25">
        <v>0.2926</v>
      </c>
      <c r="D41" s="26">
        <f t="shared" si="3"/>
        <v>2.219900889</v>
      </c>
      <c r="E41" s="6"/>
      <c r="F41" s="13">
        <v>501.0</v>
      </c>
      <c r="G41" s="9">
        <v>0.649543</v>
      </c>
      <c r="H41" s="25">
        <v>0.1257</v>
      </c>
      <c r="I41" s="26">
        <f t="shared" si="4"/>
        <v>5.167406523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13">
        <v>1000.0</v>
      </c>
      <c r="B42" s="9">
        <v>10.0658</v>
      </c>
      <c r="C42" s="25">
        <v>2.1677</v>
      </c>
      <c r="D42" s="26">
        <f t="shared" si="3"/>
        <v>4.643539235</v>
      </c>
      <c r="E42" s="6"/>
      <c r="F42" s="13">
        <v>1002.0</v>
      </c>
      <c r="G42" s="9">
        <v>10.0658</v>
      </c>
      <c r="H42" s="25">
        <v>0.9817</v>
      </c>
      <c r="I42" s="26">
        <f t="shared" si="4"/>
        <v>10.25343791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13">
        <v>1500.0</v>
      </c>
      <c r="B43" s="9">
        <v>42.834</v>
      </c>
      <c r="C43" s="25">
        <v>7.3903</v>
      </c>
      <c r="D43" s="26">
        <f t="shared" si="3"/>
        <v>5.795975806</v>
      </c>
      <c r="E43" s="6"/>
      <c r="F43" s="13">
        <v>1500.0</v>
      </c>
      <c r="G43" s="9">
        <v>42.834</v>
      </c>
      <c r="H43" s="25">
        <v>3.2431</v>
      </c>
      <c r="I43" s="26">
        <f t="shared" si="4"/>
        <v>13.20773334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13">
        <v>2000.0</v>
      </c>
      <c r="B44" s="9">
        <v>106.0704</v>
      </c>
      <c r="C44" s="25">
        <v>19.3915</v>
      </c>
      <c r="D44" s="26">
        <f t="shared" si="3"/>
        <v>5.469943016</v>
      </c>
      <c r="E44" s="6"/>
      <c r="F44" s="13">
        <v>2001.0</v>
      </c>
      <c r="G44" s="9">
        <v>106.0704</v>
      </c>
      <c r="H44" s="25">
        <v>8.7096</v>
      </c>
      <c r="I44" s="26">
        <f t="shared" si="4"/>
        <v>12.17856159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13">
        <v>2500.0</v>
      </c>
      <c r="B45" s="15">
        <v>253.7996</v>
      </c>
      <c r="C45" s="25">
        <v>59.3846</v>
      </c>
      <c r="D45" s="26">
        <f t="shared" si="3"/>
        <v>4.273828568</v>
      </c>
      <c r="E45" s="6"/>
      <c r="F45" s="13">
        <v>2502.0</v>
      </c>
      <c r="G45" s="15">
        <v>253.7996</v>
      </c>
      <c r="H45" s="25">
        <v>21.3568</v>
      </c>
      <c r="I45" s="26">
        <f t="shared" si="4"/>
        <v>11.88378409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13">
        <v>3000.0</v>
      </c>
      <c r="B46" s="9">
        <v>408.74413</v>
      </c>
      <c r="C46" s="25">
        <v>107.8213</v>
      </c>
      <c r="D46" s="26">
        <f t="shared" si="3"/>
        <v>3.790940473</v>
      </c>
      <c r="E46" s="6"/>
      <c r="F46" s="13">
        <v>3000.0</v>
      </c>
      <c r="G46" s="9">
        <v>408.74413</v>
      </c>
      <c r="H46" s="25">
        <v>30.7621</v>
      </c>
      <c r="I46" s="26">
        <f t="shared" si="4"/>
        <v>13.28726355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>
      <c r="A54" s="32"/>
      <c r="B54" s="33"/>
      <c r="C54" s="31"/>
      <c r="D54" s="34"/>
      <c r="E54" s="6"/>
      <c r="F54" s="35"/>
    </row>
    <row r="55">
      <c r="A55" s="32"/>
      <c r="B55" s="33"/>
      <c r="C55" s="31"/>
      <c r="D55" s="34"/>
      <c r="E55" s="6"/>
      <c r="F55" s="35"/>
    </row>
    <row r="56">
      <c r="A56" s="32"/>
      <c r="B56" s="33"/>
      <c r="C56" s="31"/>
      <c r="D56" s="34"/>
      <c r="E56" s="6"/>
      <c r="F56" s="35"/>
    </row>
    <row r="57">
      <c r="A57" s="32"/>
      <c r="B57" s="33"/>
      <c r="C57" s="31"/>
      <c r="D57" s="34"/>
      <c r="E57" s="6"/>
      <c r="F57" s="35"/>
    </row>
    <row r="58">
      <c r="A58" s="32"/>
      <c r="B58" s="33"/>
      <c r="C58" s="31"/>
      <c r="D58" s="34"/>
      <c r="E58" s="6"/>
      <c r="F58" s="35"/>
    </row>
    <row r="59">
      <c r="A59" s="32"/>
      <c r="B59" s="33"/>
      <c r="C59" s="31"/>
      <c r="D59" s="34"/>
      <c r="E59" s="6"/>
      <c r="F59" s="35"/>
    </row>
    <row r="60">
      <c r="A60" s="32"/>
      <c r="B60" s="36"/>
      <c r="C60" s="31"/>
      <c r="D60" s="34"/>
      <c r="E60" s="6"/>
      <c r="F60" s="37"/>
    </row>
    <row r="61">
      <c r="A61" s="32"/>
      <c r="B61" s="33"/>
      <c r="C61" s="31"/>
      <c r="D61" s="34"/>
      <c r="E61" s="6"/>
      <c r="F61" s="35"/>
    </row>
  </sheetData>
  <mergeCells count="20">
    <mergeCell ref="A2:E2"/>
    <mergeCell ref="B5:F5"/>
    <mergeCell ref="F7:G7"/>
    <mergeCell ref="F8:G8"/>
    <mergeCell ref="B17:G17"/>
    <mergeCell ref="B19:G19"/>
    <mergeCell ref="A21:A23"/>
    <mergeCell ref="F9:G10"/>
    <mergeCell ref="F36:F38"/>
    <mergeCell ref="G36:G38"/>
    <mergeCell ref="H36:I36"/>
    <mergeCell ref="H37:I37"/>
    <mergeCell ref="B21:B23"/>
    <mergeCell ref="C21:D21"/>
    <mergeCell ref="C22:D22"/>
    <mergeCell ref="B34:G34"/>
    <mergeCell ref="A36:A38"/>
    <mergeCell ref="B36:B38"/>
    <mergeCell ref="C36:D36"/>
    <mergeCell ref="C37:D37"/>
  </mergeCells>
  <drawing r:id="rId1"/>
</worksheet>
</file>