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90" yWindow="-90" windowWidth="23235" windowHeight="13875" activeTab="2"/>
  </bookViews>
  <sheets>
    <sheet name="Лист1" sheetId="1" r:id="rId1"/>
    <sheet name="Лист2" sheetId="2" r:id="rId2"/>
    <sheet name="Лист3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H7" i="3"/>
  <c r="H8" i="3"/>
  <c r="H9" i="3"/>
  <c r="H10" i="3"/>
  <c r="H11" i="3"/>
  <c r="G5" i="3"/>
  <c r="G6" i="3"/>
  <c r="G7" i="3"/>
  <c r="G8" i="3"/>
  <c r="G9" i="3"/>
  <c r="G10" i="3"/>
  <c r="G11" i="3"/>
  <c r="D11" i="3"/>
  <c r="D10" i="3"/>
  <c r="D9" i="3"/>
  <c r="D8" i="3"/>
  <c r="D7" i="3"/>
  <c r="C3" i="3"/>
  <c r="C4" i="3"/>
  <c r="C5" i="3"/>
  <c r="C6" i="3"/>
  <c r="C7" i="3"/>
  <c r="C8" i="3"/>
  <c r="C9" i="3"/>
  <c r="C10" i="3"/>
  <c r="C11" i="3"/>
  <c r="C2" i="3"/>
  <c r="G7" i="2" l="1"/>
  <c r="D8" i="1" s="1"/>
  <c r="J7" i="2"/>
  <c r="D11" i="1" s="1"/>
  <c r="I7" i="2"/>
  <c r="D10" i="1" s="1"/>
  <c r="H7" i="2"/>
  <c r="D9" i="1" s="1"/>
  <c r="F7" i="2"/>
  <c r="D7" i="1" s="1"/>
  <c r="E7" i="2"/>
  <c r="D6" i="1" s="1"/>
  <c r="D7" i="2"/>
  <c r="D5" i="1" s="1"/>
  <c r="J5" i="2"/>
  <c r="I5" i="2"/>
  <c r="H5" i="2"/>
  <c r="G5" i="2"/>
  <c r="F5" i="2"/>
  <c r="E5" i="2"/>
  <c r="D5" i="2"/>
  <c r="C5" i="2"/>
  <c r="B5" i="2"/>
  <c r="A5" i="2"/>
  <c r="A6" i="2" l="1"/>
  <c r="C7" i="2"/>
  <c r="D4" i="1" s="1"/>
  <c r="B7" i="2"/>
  <c r="D3" i="1" s="1"/>
  <c r="A7" i="2"/>
  <c r="D5" i="3"/>
  <c r="D3" i="3"/>
  <c r="G3" i="3" s="1"/>
  <c r="D6" i="3"/>
  <c r="D4" i="3"/>
  <c r="G4" i="3" s="1"/>
  <c r="D2" i="3"/>
  <c r="D2" i="1" l="1"/>
  <c r="H3" i="3"/>
  <c r="H6" i="3"/>
  <c r="G2" i="3"/>
  <c r="C13" i="3" s="1"/>
  <c r="C16" i="3" s="1"/>
  <c r="H2" i="3"/>
  <c r="H5" i="3"/>
  <c r="H4" i="3"/>
  <c r="C14" i="3" l="1"/>
  <c r="C14" i="1"/>
  <c r="C15" i="1" s="1"/>
</calcChain>
</file>

<file path=xl/sharedStrings.xml><?xml version="1.0" encoding="utf-8"?>
<sst xmlns="http://schemas.openxmlformats.org/spreadsheetml/2006/main" count="83" uniqueCount="51">
  <si>
    <t>Вопрос</t>
  </si>
  <si>
    <t>Количество баллов</t>
  </si>
  <si>
    <t>Оценка</t>
  </si>
  <si>
    <t>Вариант ответа</t>
  </si>
  <si>
    <t>Результат</t>
  </si>
  <si>
    <t>Правильный ответ</t>
  </si>
  <si>
    <t>Верные ответы</t>
  </si>
  <si>
    <t>Неверные ответы</t>
  </si>
  <si>
    <t>В чём измеряется скорость по системе СИ</t>
  </si>
  <si>
    <t>В чём измеряется время по системе СИ</t>
  </si>
  <si>
    <t>В чём измеряется путь по системе СИ</t>
  </si>
  <si>
    <t>В чём измеряется ускорение по системе СИ</t>
  </si>
  <si>
    <t>В чём измеряется сила по системе СИ</t>
  </si>
  <si>
    <t>Как обозначается скорость в физике</t>
  </si>
  <si>
    <t>Как обозначается время в физике</t>
  </si>
  <si>
    <t>Как обозначается путь в физике</t>
  </si>
  <si>
    <t>Как обозначается ускорение в физике</t>
  </si>
  <si>
    <t>Как обозначается сила в физике</t>
  </si>
  <si>
    <t>должно быть 10 ответов</t>
  </si>
  <si>
    <t>м/с</t>
  </si>
  <si>
    <t xml:space="preserve"> км/ч</t>
  </si>
  <si>
    <t>см/мин</t>
  </si>
  <si>
    <t>мин</t>
  </si>
  <si>
    <t>с</t>
  </si>
  <si>
    <t>ч</t>
  </si>
  <si>
    <t>м</t>
  </si>
  <si>
    <t>км</t>
  </si>
  <si>
    <t>дм</t>
  </si>
  <si>
    <r>
      <t>м/с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</si>
  <si>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м/с2</t>
  </si>
  <si>
    <r>
      <t>км/ч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</si>
  <si>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Pa</t>
  </si>
  <si>
    <t>H</t>
  </si>
  <si>
    <t>Дж</t>
  </si>
  <si>
    <t>C</t>
  </si>
  <si>
    <t>V</t>
  </si>
  <si>
    <t>T</t>
  </si>
  <si>
    <t>t</t>
  </si>
  <si>
    <t>r</t>
  </si>
  <si>
    <t>w</t>
  </si>
  <si>
    <t>s</t>
  </si>
  <si>
    <t>c</t>
  </si>
  <si>
    <t>m</t>
  </si>
  <si>
    <t>a</t>
  </si>
  <si>
    <t>b</t>
  </si>
  <si>
    <t>d</t>
  </si>
  <si>
    <t>F</t>
  </si>
  <si>
    <t>L</t>
  </si>
  <si>
    <t>D</t>
  </si>
  <si>
    <t>Количество верных ответов</t>
  </si>
  <si>
    <t>Количество неверных ответов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</si>
</sst>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CC"/>
      <color rgb="FFFF7C80"/>
      <color rgb="FFCCC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5" sqref="C15"/>
    </sheetView>
  </sheetViews>
  <sheetFormatPr defaultRowHeight="15" x14ac:dyDescent="0.25"/>
  <cols>
    <col min="2" max="2" width="56.7109375" bestFit="1" customWidth="1"/>
    <col min="3" max="3" width="15" style="1" customWidth="1"/>
    <col min="4" max="4" width="12.7109375" customWidth="1"/>
  </cols>
  <sheetData>
    <row r="1" spans="1:4" x14ac:dyDescent="0.25">
      <c r="A1" s="2"/>
      <c r="B1" s="2" t="s">
        <v>0</v>
      </c>
      <c r="C1" s="3" t="s">
        <v>3</v>
      </c>
      <c r="D1" s="3"/>
    </row>
    <row r="2" spans="1:4" x14ac:dyDescent="0.25">
      <c r="A2" s="2">
        <v>1</v>
      </c>
      <c r="B2" s="4" t="s">
        <v>8</v>
      </c>
      <c r="C2" s="5" t="s">
        <v>21</v>
      </c>
      <c r="D2" s="5" t="str">
        <f>IF(Лист2!A7=0,"проверть!","")</f>
        <v/>
      </c>
    </row>
    <row r="3" spans="1:4" x14ac:dyDescent="0.25">
      <c r="A3" s="2">
        <v>2</v>
      </c>
      <c r="B3" s="4" t="s">
        <v>9</v>
      </c>
      <c r="C3" s="5" t="s">
        <v>22</v>
      </c>
      <c r="D3" s="5" t="str">
        <f>IF(Лист2!B7=0,"проверть!","")</f>
        <v/>
      </c>
    </row>
    <row r="4" spans="1:4" x14ac:dyDescent="0.25">
      <c r="A4" s="2">
        <v>3</v>
      </c>
      <c r="B4" s="4" t="s">
        <v>10</v>
      </c>
      <c r="C4" s="5" t="s">
        <v>27</v>
      </c>
      <c r="D4" s="5" t="str">
        <f>IF(Лист2!C7=0,"проверть!","")</f>
        <v/>
      </c>
    </row>
    <row r="5" spans="1:4" x14ac:dyDescent="0.25">
      <c r="A5" s="2">
        <v>4</v>
      </c>
      <c r="B5" s="4" t="s">
        <v>11</v>
      </c>
      <c r="C5" s="5" t="s">
        <v>29</v>
      </c>
      <c r="D5" s="5" t="str">
        <f>IF(Лист2!D7=0,"проверть!","")</f>
        <v/>
      </c>
    </row>
    <row r="6" spans="1:4" ht="16.5" customHeight="1" x14ac:dyDescent="0.25">
      <c r="A6" s="2">
        <v>5</v>
      </c>
      <c r="B6" s="4" t="s">
        <v>12</v>
      </c>
      <c r="C6" s="5" t="s">
        <v>32</v>
      </c>
      <c r="D6" s="5" t="str">
        <f>IF(Лист2!E7=0,"проверть!","")</f>
        <v/>
      </c>
    </row>
    <row r="7" spans="1:4" ht="16.5" customHeight="1" x14ac:dyDescent="0.25">
      <c r="A7" s="2">
        <v>6</v>
      </c>
      <c r="B7" s="4" t="s">
        <v>13</v>
      </c>
      <c r="C7" s="5" t="s">
        <v>35</v>
      </c>
      <c r="D7" s="5" t="str">
        <f>IF(Лист2!F7=0,"проверть!","")</f>
        <v/>
      </c>
    </row>
    <row r="8" spans="1:4" ht="16.5" customHeight="1" x14ac:dyDescent="0.25">
      <c r="A8" s="2">
        <v>7</v>
      </c>
      <c r="B8" s="4" t="s">
        <v>14</v>
      </c>
      <c r="C8" s="5" t="s">
        <v>37</v>
      </c>
      <c r="D8" s="5" t="str">
        <f>IF(Лист2!G7=0,"проверть!","")</f>
        <v/>
      </c>
    </row>
    <row r="9" spans="1:4" ht="16.5" customHeight="1" x14ac:dyDescent="0.25">
      <c r="A9" s="2">
        <v>8</v>
      </c>
      <c r="B9" s="4" t="s">
        <v>15</v>
      </c>
      <c r="C9" s="5" t="s">
        <v>40</v>
      </c>
      <c r="D9" s="5" t="str">
        <f>IF(Лист2!H7=0,"проверть!","")</f>
        <v/>
      </c>
    </row>
    <row r="10" spans="1:4" x14ac:dyDescent="0.25">
      <c r="A10" s="2">
        <v>9</v>
      </c>
      <c r="B10" s="4" t="s">
        <v>16</v>
      </c>
      <c r="C10" s="5" t="s">
        <v>43</v>
      </c>
      <c r="D10" s="5" t="str">
        <f>IF(Лист2!I7=0,"проверть!","")</f>
        <v/>
      </c>
    </row>
    <row r="11" spans="1:4" x14ac:dyDescent="0.25">
      <c r="A11" s="2">
        <v>10</v>
      </c>
      <c r="B11" s="4" t="s">
        <v>17</v>
      </c>
      <c r="C11" s="5" t="s">
        <v>46</v>
      </c>
      <c r="D11" s="5" t="str">
        <f>IF(Лист2!J7=0,"проверть!","")</f>
        <v/>
      </c>
    </row>
    <row r="13" spans="1:4" x14ac:dyDescent="0.25">
      <c r="B13" s="10" t="s">
        <v>18</v>
      </c>
      <c r="C13" s="11">
        <f>SUM(Лист2!A7:J7)</f>
        <v>10</v>
      </c>
    </row>
    <row r="14" spans="1:4" x14ac:dyDescent="0.25">
      <c r="B14" s="6" t="s">
        <v>1</v>
      </c>
      <c r="C14" s="7">
        <f>IF(C13=10,Лист2!A6,"")</f>
        <v>7</v>
      </c>
    </row>
    <row r="15" spans="1:4" x14ac:dyDescent="0.25">
      <c r="B15" s="8" t="s">
        <v>2</v>
      </c>
      <c r="C15" s="9">
        <f>IF(C13=10,IF(C14=10,5,IF(C14=9,4,IF(C14=8,4,IF(C14=7,3,IF(C14=6,3,"незачёт")))))," ")</f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Лист2!$A$2:$A$4</xm:f>
          </x14:formula1>
          <xm:sqref>C2</xm:sqref>
        </x14:dataValidation>
        <x14:dataValidation type="list" allowBlank="1" showInputMessage="1" showErrorMessage="1">
          <x14:formula1>
            <xm:f>Лист2!$B$2:$B$4</xm:f>
          </x14:formula1>
          <xm:sqref>C3</xm:sqref>
        </x14:dataValidation>
        <x14:dataValidation type="list" allowBlank="1" showInputMessage="1" showErrorMessage="1">
          <x14:formula1>
            <xm:f>Лист2!$C$2:$C$4</xm:f>
          </x14:formula1>
          <xm:sqref>C4</xm:sqref>
        </x14:dataValidation>
        <x14:dataValidation type="list" allowBlank="1" showInputMessage="1" showErrorMessage="1">
          <x14:formula1>
            <xm:f>Лист2!$D$2:$D$4</xm:f>
          </x14:formula1>
          <xm:sqref>C5</xm:sqref>
        </x14:dataValidation>
        <x14:dataValidation type="list" allowBlank="1" showInputMessage="1" showErrorMessage="1">
          <x14:formula1>
            <xm:f>Лист2!$E$2:$E$4</xm:f>
          </x14:formula1>
          <xm:sqref>C6</xm:sqref>
        </x14:dataValidation>
        <x14:dataValidation type="list" allowBlank="1" showInputMessage="1" showErrorMessage="1">
          <x14:formula1>
            <xm:f>Лист2!$F$2:$F$4</xm:f>
          </x14:formula1>
          <xm:sqref>C7</xm:sqref>
        </x14:dataValidation>
        <x14:dataValidation type="list" allowBlank="1" showInputMessage="1" showErrorMessage="1">
          <x14:formula1>
            <xm:f>Лист2!$G$2:$G$4</xm:f>
          </x14:formula1>
          <xm:sqref>C8</xm:sqref>
        </x14:dataValidation>
        <x14:dataValidation type="list" allowBlank="1" showInputMessage="1" showErrorMessage="1">
          <x14:formula1>
            <xm:f>Лист2!$H$2:$H$4</xm:f>
          </x14:formula1>
          <xm:sqref>C9</xm:sqref>
        </x14:dataValidation>
        <x14:dataValidation type="list" allowBlank="1" showInputMessage="1" showErrorMessage="1">
          <x14:formula1>
            <xm:f>Лист2!$I$2:$I$4</xm:f>
          </x14:formula1>
          <xm:sqref>C10</xm:sqref>
        </x14:dataValidation>
        <x14:dataValidation type="list" allowBlank="1" showInputMessage="1" showErrorMessage="1">
          <x14:formula1>
            <xm:f>Лист2!$J$2:$J$4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7" sqref="D7"/>
    </sheetView>
  </sheetViews>
  <sheetFormatPr defaultRowHeight="15" x14ac:dyDescent="0.25"/>
  <cols>
    <col min="1" max="1" width="7.85546875" bestFit="1" customWidth="1"/>
    <col min="2" max="2" width="4.7109375" bestFit="1" customWidth="1"/>
    <col min="3" max="3" width="3.5703125" bestFit="1" customWidth="1"/>
    <col min="4" max="4" width="6" bestFit="1" customWidth="1"/>
    <col min="5" max="5" width="3.85546875" bestFit="1" customWidth="1"/>
    <col min="6" max="6" width="3.42578125" customWidth="1"/>
    <col min="7" max="7" width="3.7109375" customWidth="1"/>
    <col min="8" max="8" width="4" customWidth="1"/>
    <col min="9" max="9" width="3.85546875" customWidth="1"/>
    <col min="10" max="10" width="5.5703125" customWidth="1"/>
  </cols>
  <sheetData>
    <row r="1" spans="1:10" x14ac:dyDescent="0.25">
      <c r="A1" s="12">
        <v>1</v>
      </c>
      <c r="B1" s="12">
        <v>2</v>
      </c>
      <c r="C1" s="12">
        <v>3</v>
      </c>
      <c r="D1" s="12">
        <v>4</v>
      </c>
      <c r="E1" s="12">
        <v>5</v>
      </c>
      <c r="F1" s="12">
        <v>6</v>
      </c>
      <c r="G1" s="12">
        <v>7</v>
      </c>
      <c r="H1" s="12">
        <v>8</v>
      </c>
      <c r="I1" s="12">
        <v>9</v>
      </c>
      <c r="J1" s="12">
        <v>10</v>
      </c>
    </row>
    <row r="2" spans="1:10" ht="17.25" x14ac:dyDescent="0.25">
      <c r="A2" s="13" t="s">
        <v>19</v>
      </c>
      <c r="B2" s="13" t="s">
        <v>22</v>
      </c>
      <c r="C2" s="13" t="s">
        <v>25</v>
      </c>
      <c r="D2" s="14" t="s">
        <v>28</v>
      </c>
      <c r="E2" s="13" t="s">
        <v>31</v>
      </c>
      <c r="F2" s="13" t="s">
        <v>35</v>
      </c>
      <c r="G2" s="13" t="s">
        <v>37</v>
      </c>
      <c r="H2" s="13" t="s">
        <v>40</v>
      </c>
      <c r="I2" s="13" t="s">
        <v>43</v>
      </c>
      <c r="J2" s="13" t="s">
        <v>46</v>
      </c>
    </row>
    <row r="3" spans="1:10" ht="17.25" x14ac:dyDescent="0.25">
      <c r="A3" s="13" t="s">
        <v>20</v>
      </c>
      <c r="B3" s="13" t="s">
        <v>23</v>
      </c>
      <c r="C3" s="13" t="s">
        <v>26</v>
      </c>
      <c r="D3" s="14" t="s">
        <v>30</v>
      </c>
      <c r="E3" s="13" t="s">
        <v>32</v>
      </c>
      <c r="F3" s="13" t="s">
        <v>34</v>
      </c>
      <c r="G3" s="13" t="s">
        <v>38</v>
      </c>
      <c r="H3" s="13" t="s">
        <v>41</v>
      </c>
      <c r="I3" s="13" t="s">
        <v>44</v>
      </c>
      <c r="J3" s="13" t="s">
        <v>47</v>
      </c>
    </row>
    <row r="4" spans="1:10" x14ac:dyDescent="0.25">
      <c r="A4" s="13" t="s">
        <v>21</v>
      </c>
      <c r="B4" s="13" t="s">
        <v>24</v>
      </c>
      <c r="C4" s="13" t="s">
        <v>27</v>
      </c>
      <c r="D4" s="14" t="s">
        <v>19</v>
      </c>
      <c r="E4" s="13" t="s">
        <v>33</v>
      </c>
      <c r="F4" s="13" t="s">
        <v>36</v>
      </c>
      <c r="G4" s="13" t="s">
        <v>39</v>
      </c>
      <c r="H4" s="13" t="s">
        <v>42</v>
      </c>
      <c r="I4" s="13" t="s">
        <v>45</v>
      </c>
      <c r="J4" s="13" t="s">
        <v>48</v>
      </c>
    </row>
    <row r="5" spans="1:10" x14ac:dyDescent="0.25">
      <c r="A5" s="13">
        <f>IF(Лист1!C2=Лист2!A2,1,0)</f>
        <v>0</v>
      </c>
      <c r="B5" s="13">
        <f>IF(Лист1!C3=Лист2!B3,1,0)</f>
        <v>0</v>
      </c>
      <c r="C5" s="13">
        <f>IF(Лист1!C4=Лист2!C2,1,0)</f>
        <v>0</v>
      </c>
      <c r="D5" s="13">
        <f>IF(Лист1!C5=Лист2!D2,1,0)</f>
        <v>1</v>
      </c>
      <c r="E5" s="13">
        <f>IF(Лист1!C6=Лист2!E3,1,0)</f>
        <v>1</v>
      </c>
      <c r="F5" s="13">
        <f>IF(Лист1!C7=Лист2!F2,1,0)</f>
        <v>1</v>
      </c>
      <c r="G5" s="13">
        <f>IF(Лист1!C8=Лист2!G2,1,0)</f>
        <v>1</v>
      </c>
      <c r="H5" s="13">
        <f>IF(Лист1!C9=Лист2!H2,1,0)</f>
        <v>1</v>
      </c>
      <c r="I5" s="13">
        <f>IF(Лист1!C10=Лист2!I2,1,0)</f>
        <v>1</v>
      </c>
      <c r="J5" s="13">
        <f>IF(Лист1!C11=Лист2!J2,1,0)</f>
        <v>1</v>
      </c>
    </row>
    <row r="6" spans="1:10" x14ac:dyDescent="0.25">
      <c r="A6" s="13">
        <f>SUM(A5:J5)</f>
        <v>7</v>
      </c>
      <c r="B6" s="13"/>
      <c r="C6" s="13"/>
      <c r="D6" s="13"/>
      <c r="E6" s="13"/>
      <c r="F6" s="13"/>
      <c r="G6" s="13"/>
      <c r="H6" s="13"/>
      <c r="I6" s="13"/>
      <c r="J6" s="13"/>
    </row>
    <row r="7" spans="1:10" x14ac:dyDescent="0.25">
      <c r="A7" s="13">
        <f>IF(ISBLANK(Лист1!C2),0,1)</f>
        <v>1</v>
      </c>
      <c r="B7" s="13">
        <f>IF(ISBLANK(Лист1!C3),0,1)</f>
        <v>1</v>
      </c>
      <c r="C7" s="13">
        <f>IF(ISBLANK(Лист1!C4),0,1)</f>
        <v>1</v>
      </c>
      <c r="D7" s="13">
        <f>IF(ISBLANK(Лист1!C5),0,1)</f>
        <v>1</v>
      </c>
      <c r="E7" s="13">
        <f>IF(ISBLANK(Лист1!C6),0,1)</f>
        <v>1</v>
      </c>
      <c r="F7" s="13">
        <f>IF(ISBLANK(Лист1!C7),0,1)</f>
        <v>1</v>
      </c>
      <c r="G7" s="13">
        <f>IF(ISBLANK(Лист1!C8),0,1)</f>
        <v>1</v>
      </c>
      <c r="H7" s="13">
        <f>IF(ISBLANK(Лист1!C9),0,1)</f>
        <v>1</v>
      </c>
      <c r="I7" s="13">
        <f>IF(ISBLANK(Лист1!C10),0,1)</f>
        <v>1</v>
      </c>
      <c r="J7" s="13">
        <f>IF(ISBLANK(Лист1!C11),0,1)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82" workbookViewId="0">
      <selection activeCell="E13" sqref="E13"/>
    </sheetView>
  </sheetViews>
  <sheetFormatPr defaultRowHeight="15" x14ac:dyDescent="0.25"/>
  <cols>
    <col min="2" max="2" width="50.5703125" bestFit="1" customWidth="1"/>
    <col min="3" max="3" width="16.140625" bestFit="1" customWidth="1"/>
    <col min="4" max="4" width="10.28515625" bestFit="1" customWidth="1"/>
    <col min="5" max="5" width="18.5703125" bestFit="1" customWidth="1"/>
    <col min="7" max="7" width="15.85546875" bestFit="1" customWidth="1"/>
    <col min="8" max="8" width="18.42578125" bestFit="1" customWidth="1"/>
  </cols>
  <sheetData>
    <row r="1" spans="1:8" x14ac:dyDescent="0.25">
      <c r="A1" s="2"/>
      <c r="B1" s="2" t="s">
        <v>0</v>
      </c>
      <c r="C1" s="3" t="s">
        <v>3</v>
      </c>
      <c r="D1" s="3" t="s">
        <v>4</v>
      </c>
      <c r="E1" s="3" t="s">
        <v>5</v>
      </c>
      <c r="G1" s="3" t="s">
        <v>6</v>
      </c>
      <c r="H1" s="3" t="s">
        <v>7</v>
      </c>
    </row>
    <row r="2" spans="1:8" x14ac:dyDescent="0.25">
      <c r="A2" s="2">
        <v>1</v>
      </c>
      <c r="B2" s="4" t="s">
        <v>8</v>
      </c>
      <c r="C2" s="5" t="str">
        <f>Лист1!C2</f>
        <v>см/мин</v>
      </c>
      <c r="D2" s="5" t="str">
        <f>IF(Лист2!A5=1,"верно","неверно")</f>
        <v>неверно</v>
      </c>
      <c r="E2" s="5" t="s">
        <v>19</v>
      </c>
      <c r="G2" s="5">
        <f>IF(D2="верно",1,0)</f>
        <v>0</v>
      </c>
      <c r="H2" s="5">
        <f>IF(D2="неверно",1,0)</f>
        <v>1</v>
      </c>
    </row>
    <row r="3" spans="1:8" x14ac:dyDescent="0.25">
      <c r="A3" s="2">
        <v>2</v>
      </c>
      <c r="B3" s="4" t="s">
        <v>9</v>
      </c>
      <c r="C3" s="5" t="str">
        <f>Лист1!C3</f>
        <v>мин</v>
      </c>
      <c r="D3" s="5" t="str">
        <f>IF(Лист2!B5=1,"верно","неверно")</f>
        <v>неверно</v>
      </c>
      <c r="E3" s="5" t="s">
        <v>23</v>
      </c>
      <c r="G3" s="5">
        <f t="shared" ref="G3:G11" si="0">IF(D3="верно",1,0)</f>
        <v>0</v>
      </c>
      <c r="H3" s="5">
        <f t="shared" ref="H3:H11" si="1">IF(D3="неверно",1,0)</f>
        <v>1</v>
      </c>
    </row>
    <row r="4" spans="1:8" x14ac:dyDescent="0.25">
      <c r="A4" s="2">
        <v>3</v>
      </c>
      <c r="B4" s="4" t="s">
        <v>10</v>
      </c>
      <c r="C4" s="5" t="str">
        <f>Лист1!C4</f>
        <v>дм</v>
      </c>
      <c r="D4" s="5" t="str">
        <f>IF(Лист2!C5=1,"верно","неверно")</f>
        <v>неверно</v>
      </c>
      <c r="E4" s="5" t="s">
        <v>25</v>
      </c>
      <c r="G4" s="5">
        <f t="shared" si="0"/>
        <v>0</v>
      </c>
      <c r="H4" s="5">
        <f t="shared" si="1"/>
        <v>1</v>
      </c>
    </row>
    <row r="5" spans="1:8" ht="17.25" x14ac:dyDescent="0.25">
      <c r="A5" s="2">
        <v>4</v>
      </c>
      <c r="B5" s="4" t="s">
        <v>11</v>
      </c>
      <c r="C5" s="5" t="str">
        <f>Лист1!C5</f>
        <v>м/с2</v>
      </c>
      <c r="D5" s="5" t="str">
        <f>IF(Лист2!D5=1,"верно","неверно")</f>
        <v>верно</v>
      </c>
      <c r="E5" s="15" t="s">
        <v>28</v>
      </c>
      <c r="G5" s="5">
        <f t="shared" si="0"/>
        <v>1</v>
      </c>
      <c r="H5" s="5">
        <f t="shared" si="1"/>
        <v>0</v>
      </c>
    </row>
    <row r="6" spans="1:8" x14ac:dyDescent="0.25">
      <c r="A6" s="2">
        <v>5</v>
      </c>
      <c r="B6" s="4" t="s">
        <v>12</v>
      </c>
      <c r="C6" s="5" t="str">
        <f>Лист1!C6</f>
        <v>H</v>
      </c>
      <c r="D6" s="5" t="str">
        <f>IF(Лист2!E5=1,"верно","неверно")</f>
        <v>верно</v>
      </c>
      <c r="E6" s="5" t="s">
        <v>32</v>
      </c>
      <c r="G6" s="5">
        <f t="shared" si="0"/>
        <v>1</v>
      </c>
      <c r="H6" s="5">
        <f t="shared" si="1"/>
        <v>0</v>
      </c>
    </row>
    <row r="7" spans="1:8" x14ac:dyDescent="0.25">
      <c r="A7" s="2">
        <v>6</v>
      </c>
      <c r="B7" s="4" t="s">
        <v>13</v>
      </c>
      <c r="C7" s="5" t="str">
        <f>Лист1!C7</f>
        <v>V</v>
      </c>
      <c r="D7" s="5" t="str">
        <f>IF(Лист2!F5=1,"верно","неверно")</f>
        <v>верно</v>
      </c>
      <c r="E7" s="5" t="s">
        <v>35</v>
      </c>
      <c r="G7" s="5">
        <f t="shared" si="0"/>
        <v>1</v>
      </c>
      <c r="H7" s="5">
        <f t="shared" si="1"/>
        <v>0</v>
      </c>
    </row>
    <row r="8" spans="1:8" x14ac:dyDescent="0.25">
      <c r="A8" s="2">
        <v>7</v>
      </c>
      <c r="B8" s="4" t="s">
        <v>14</v>
      </c>
      <c r="C8" s="5" t="str">
        <f>Лист1!C8</f>
        <v>t</v>
      </c>
      <c r="D8" s="5" t="str">
        <f>IF(Лист2!G5=1,"верно","неверно")</f>
        <v>верно</v>
      </c>
      <c r="E8" s="5" t="s">
        <v>37</v>
      </c>
      <c r="G8" s="5">
        <f t="shared" si="0"/>
        <v>1</v>
      </c>
      <c r="H8" s="5">
        <f t="shared" si="1"/>
        <v>0</v>
      </c>
    </row>
    <row r="9" spans="1:8" x14ac:dyDescent="0.25">
      <c r="A9" s="2">
        <v>8</v>
      </c>
      <c r="B9" s="4" t="s">
        <v>15</v>
      </c>
      <c r="C9" s="5" t="str">
        <f>Лист1!C9</f>
        <v>s</v>
      </c>
      <c r="D9" s="5" t="str">
        <f>IF(Лист2!H5=1,"верно","неверно")</f>
        <v>верно</v>
      </c>
      <c r="E9" s="5" t="s">
        <v>40</v>
      </c>
      <c r="G9" s="5">
        <f t="shared" si="0"/>
        <v>1</v>
      </c>
      <c r="H9" s="5">
        <f t="shared" si="1"/>
        <v>0</v>
      </c>
    </row>
    <row r="10" spans="1:8" x14ac:dyDescent="0.25">
      <c r="A10" s="2">
        <v>9</v>
      </c>
      <c r="B10" s="4" t="s">
        <v>16</v>
      </c>
      <c r="C10" s="5" t="str">
        <f>Лист1!C10</f>
        <v>a</v>
      </c>
      <c r="D10" s="5" t="str">
        <f>IF(Лист2!I5=1,"верно","неверно")</f>
        <v>верно</v>
      </c>
      <c r="E10" s="5" t="s">
        <v>43</v>
      </c>
      <c r="G10" s="5">
        <f t="shared" si="0"/>
        <v>1</v>
      </c>
      <c r="H10" s="5">
        <f t="shared" si="1"/>
        <v>0</v>
      </c>
    </row>
    <row r="11" spans="1:8" x14ac:dyDescent="0.25">
      <c r="A11" s="2">
        <v>10</v>
      </c>
      <c r="B11" s="4" t="s">
        <v>17</v>
      </c>
      <c r="C11" s="5" t="str">
        <f>Лист1!C11</f>
        <v>F</v>
      </c>
      <c r="D11" s="5" t="str">
        <f>IF(Лист2!J5=1,"верно","неверно")</f>
        <v>верно</v>
      </c>
      <c r="E11" s="5" t="s">
        <v>46</v>
      </c>
      <c r="G11" s="5">
        <f t="shared" si="0"/>
        <v>1</v>
      </c>
      <c r="H11" s="5">
        <f t="shared" si="1"/>
        <v>0</v>
      </c>
    </row>
    <row r="12" spans="1:8" x14ac:dyDescent="0.25">
      <c r="C12" s="1"/>
    </row>
    <row r="13" spans="1:8" x14ac:dyDescent="0.25">
      <c r="B13" s="10" t="s">
        <v>49</v>
      </c>
      <c r="C13" s="11">
        <f>SUM(G2:G11)</f>
        <v>7</v>
      </c>
      <c r="D13" s="17"/>
      <c r="E13" s="17"/>
    </row>
    <row r="14" spans="1:8" x14ac:dyDescent="0.25">
      <c r="B14" s="6" t="s">
        <v>50</v>
      </c>
      <c r="C14" s="7">
        <f>SUM(H2:H11)</f>
        <v>3</v>
      </c>
      <c r="D14" s="17"/>
      <c r="E14" s="17"/>
    </row>
    <row r="15" spans="1:8" x14ac:dyDescent="0.25">
      <c r="D15" s="17"/>
      <c r="E15" s="17"/>
    </row>
    <row r="16" spans="1:8" x14ac:dyDescent="0.25">
      <c r="C16" s="16">
        <f>IF(C13=10,5,IF(C13=9,4,IF(C13=8,4,IF(C13=7,3,IF(C13=6,3,"незачёт")))))</f>
        <v>3</v>
      </c>
      <c r="D16" s="17"/>
      <c r="E1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Круглов</dc:creator>
  <cp:lastModifiedBy>Сергей</cp:lastModifiedBy>
  <dcterms:created xsi:type="dcterms:W3CDTF">2024-09-16T09:17:18Z</dcterms:created>
  <dcterms:modified xsi:type="dcterms:W3CDTF">2024-09-22T16:43:07Z</dcterms:modified>
</cp:coreProperties>
</file>