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Objects="none" filterPrivacy="1" defaultThemeVersion="124226"/>
  <bookViews>
    <workbookView xWindow="240" yWindow="105" windowWidth="14805" windowHeight="8010" tabRatio="635"/>
  </bookViews>
  <sheets>
    <sheet name="Лист1" sheetId="1" r:id="rId1"/>
    <sheet name="Лист2" sheetId="2" state="hidden" r:id="rId2"/>
  </sheets>
  <calcPr calcId="144525"/>
</workbook>
</file>

<file path=xl/calcChain.xml><?xml version="1.0" encoding="utf-8"?>
<calcChain xmlns="http://schemas.openxmlformats.org/spreadsheetml/2006/main">
  <c r="K35" i="1" l="1"/>
  <c r="V24" i="2"/>
  <c r="U24" i="2"/>
  <c r="S24" i="2"/>
  <c r="R24" i="2"/>
  <c r="Q24" i="2"/>
  <c r="P24" i="2"/>
  <c r="O24" i="2"/>
  <c r="N24" i="2"/>
  <c r="W26" i="2"/>
  <c r="W25" i="2"/>
  <c r="W24" i="2"/>
  <c r="W23" i="2"/>
  <c r="Y27" i="2"/>
  <c r="X27" i="2"/>
  <c r="W27" i="2"/>
  <c r="V27" i="2"/>
  <c r="X22" i="2"/>
  <c r="W22" i="2"/>
  <c r="V22" i="2"/>
  <c r="U22" i="2"/>
  <c r="Y22" i="2"/>
  <c r="T24" i="2"/>
  <c r="T23" i="2"/>
  <c r="T22" i="2"/>
  <c r="T21" i="2"/>
  <c r="T20" i="2"/>
  <c r="T18" i="2"/>
  <c r="T17" i="2"/>
  <c r="T15" i="2"/>
  <c r="T14" i="2"/>
  <c r="T16" i="2"/>
  <c r="T13" i="2"/>
  <c r="T12" i="2"/>
  <c r="V19" i="2"/>
  <c r="U19" i="2"/>
  <c r="T19" i="2"/>
  <c r="Q16" i="2"/>
  <c r="Q14" i="2"/>
  <c r="Q13" i="2"/>
  <c r="Q12" i="2"/>
  <c r="Q11" i="2"/>
  <c r="Q10" i="2"/>
  <c r="Q9" i="2"/>
  <c r="Q8" i="2"/>
  <c r="Q7" i="2"/>
  <c r="O19" i="2"/>
  <c r="O18" i="2"/>
  <c r="O17" i="2"/>
  <c r="O16" i="2"/>
  <c r="V15" i="2"/>
  <c r="U15" i="2"/>
  <c r="S15" i="2"/>
  <c r="Q15" i="2"/>
  <c r="P15" i="2"/>
  <c r="O15" i="2"/>
  <c r="N15" i="2"/>
  <c r="R15" i="2"/>
  <c r="I28" i="2"/>
  <c r="I27" i="2"/>
  <c r="I26" i="2"/>
  <c r="I25" i="2"/>
  <c r="I24" i="2"/>
  <c r="I23" i="2"/>
  <c r="I22" i="2"/>
  <c r="I29" i="2"/>
  <c r="I21" i="2"/>
  <c r="H21" i="2"/>
  <c r="G21" i="2"/>
  <c r="F21" i="2"/>
  <c r="E27" i="2"/>
  <c r="E26" i="2"/>
  <c r="E25" i="2"/>
  <c r="E24" i="2"/>
  <c r="E23" i="2"/>
  <c r="E22" i="2"/>
  <c r="E21" i="2"/>
  <c r="E20" i="2"/>
  <c r="E19" i="2"/>
  <c r="E18" i="2"/>
  <c r="G17" i="2"/>
  <c r="F17" i="2"/>
  <c r="E17" i="2"/>
  <c r="M15" i="2"/>
  <c r="M14" i="2"/>
  <c r="M12" i="2"/>
  <c r="M13" i="2"/>
  <c r="L13" i="2"/>
  <c r="K13" i="2"/>
  <c r="J13" i="2"/>
  <c r="I13" i="2"/>
  <c r="K10" i="2"/>
  <c r="J10" i="2"/>
  <c r="I10" i="2"/>
  <c r="H17" i="2"/>
  <c r="H16" i="2"/>
  <c r="H14" i="2"/>
  <c r="H13" i="2"/>
  <c r="H12" i="2"/>
  <c r="H11" i="2"/>
  <c r="H15" i="2"/>
  <c r="H10" i="2"/>
  <c r="E35" i="2" l="1"/>
  <c r="E37" i="2" s="1"/>
  <c r="AC44" i="1"/>
</calcChain>
</file>

<file path=xl/sharedStrings.xml><?xml version="1.0" encoding="utf-8"?>
<sst xmlns="http://schemas.openxmlformats.org/spreadsheetml/2006/main" count="77" uniqueCount="40">
  <si>
    <t>Кроссворд</t>
  </si>
  <si>
    <t>Вопросы по горизонтали:</t>
  </si>
  <si>
    <t>1.</t>
  </si>
  <si>
    <t>4.</t>
  </si>
  <si>
    <t>5.</t>
  </si>
  <si>
    <t>6.</t>
  </si>
  <si>
    <t>7.</t>
  </si>
  <si>
    <t>8.</t>
  </si>
  <si>
    <t>9.</t>
  </si>
  <si>
    <t>2.</t>
  </si>
  <si>
    <t>3.</t>
  </si>
  <si>
    <t>Вопросы по вертикали:</t>
  </si>
  <si>
    <t>10.</t>
  </si>
  <si>
    <t>11.</t>
  </si>
  <si>
    <t>12.</t>
  </si>
  <si>
    <t>13.</t>
  </si>
  <si>
    <t>14.</t>
  </si>
  <si>
    <t>15.</t>
  </si>
  <si>
    <t>16.</t>
  </si>
  <si>
    <t>17.</t>
  </si>
  <si>
    <t>Физическая величина, которая является мерой взаимодействия между телами.</t>
  </si>
  <si>
    <t>Физическая величина, прямо пропорциональная приложенной к телу силе и пройденному телом пути.</t>
  </si>
  <si>
    <t>Длина траектории, пройденной телом за определенный промежуток времени.</t>
  </si>
  <si>
    <t>Физическая величина, которая является мерой инертности тела.</t>
  </si>
  <si>
    <t>Воображаемая линия, вдоль которой движется тело. Это было простое школьное определение.</t>
  </si>
  <si>
    <t>Сила, с которой притягиваются друг к другу тела определённой массы.</t>
  </si>
  <si>
    <t>Физик придумавший три закона.</t>
  </si>
  <si>
    <t>Сила, с которой тело действует на опору.</t>
  </si>
  <si>
    <t>Материальный объект, имеющий массу, форму, объём.</t>
  </si>
  <si>
    <t> Величина, численно равная пути, проходимому телом в единицу времени.</t>
  </si>
  <si>
    <t>В чём измеряется мощность?</t>
  </si>
  <si>
    <t>В чём измеряется сила тока?</t>
  </si>
  <si>
    <t>Раздел механики изучающий как движется тело?</t>
  </si>
  <si>
    <t>Способность электрического проводника препятствовать прохождению электрического тока.</t>
  </si>
  <si>
    <t>Сила, возникающая при движении одного тела по поверхности другого.</t>
  </si>
  <si>
    <t>Максимальное смещение от положения равновесия.</t>
  </si>
  <si>
    <t>Изменение положения движущегося объекта за некоторый промежуток времени.</t>
  </si>
  <si>
    <t>Оценка:</t>
  </si>
  <si>
    <t>Кол-во балов</t>
  </si>
  <si>
    <t>Результат: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</si>
</sst>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36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4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5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0" borderId="0" xfId="0" applyFont="1"/>
    <xf numFmtId="0" fontId="1" fillId="5" borderId="3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2" fillId="0" borderId="0" xfId="0" applyFont="1"/>
    <xf numFmtId="0" fontId="0" fillId="2" borderId="0" xfId="0" applyFill="1" applyAlignment="1">
      <alignment shrinkToFit="1"/>
    </xf>
    <xf numFmtId="0" fontId="7" fillId="2" borderId="0" xfId="0" applyFont="1" applyFill="1" applyAlignment="1">
      <alignment shrinkToFit="1"/>
    </xf>
    <xf numFmtId="0" fontId="4" fillId="2" borderId="0" xfId="0" applyFont="1" applyFill="1" applyAlignment="1">
      <alignment horizontal="center" vertical="center" shrinkToFit="1"/>
    </xf>
    <xf numFmtId="0" fontId="8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shrinkToFit="1"/>
    </xf>
    <xf numFmtId="0" fontId="9" fillId="2" borderId="0" xfId="0" applyFont="1" applyFill="1" applyAlignment="1">
      <alignment horizontal="center" vertical="center" shrinkToFit="1"/>
    </xf>
    <xf numFmtId="0" fontId="8" fillId="5" borderId="1" xfId="0" applyFont="1" applyFill="1" applyBorder="1" applyAlignment="1">
      <alignment horizontal="center" vertical="center" shrinkToFit="1"/>
    </xf>
    <xf numFmtId="0" fontId="5" fillId="2" borderId="0" xfId="0" applyFont="1" applyFill="1" applyAlignment="1">
      <alignment shrinkToFit="1"/>
    </xf>
    <xf numFmtId="0" fontId="5" fillId="2" borderId="0" xfId="0" applyFont="1" applyFill="1" applyAlignment="1">
      <alignment horizontal="center" vertical="center" shrinkToFit="1"/>
    </xf>
    <xf numFmtId="0" fontId="8" fillId="6" borderId="1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4" fillId="6" borderId="3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shrinkToFit="1"/>
    </xf>
    <xf numFmtId="0" fontId="0" fillId="6" borderId="5" xfId="0" applyFill="1" applyBorder="1" applyAlignment="1">
      <alignment horizontal="left" vertical="center" shrinkToFit="1"/>
    </xf>
    <xf numFmtId="0" fontId="0" fillId="6" borderId="4" xfId="0" applyFill="1" applyBorder="1" applyAlignment="1">
      <alignment horizontal="left" vertical="center" shrinkToFit="1"/>
    </xf>
    <xf numFmtId="0" fontId="6" fillId="5" borderId="18" xfId="0" applyFont="1" applyFill="1" applyBorder="1" applyAlignment="1">
      <alignment horizontal="center" vertical="center" shrinkToFit="1"/>
    </xf>
    <xf numFmtId="0" fontId="6" fillId="5" borderId="19" xfId="0" applyFont="1" applyFill="1" applyBorder="1" applyAlignment="1">
      <alignment horizontal="center" vertical="center" shrinkToFit="1"/>
    </xf>
    <xf numFmtId="0" fontId="6" fillId="5" borderId="20" xfId="0" applyFont="1" applyFill="1" applyBorder="1" applyAlignment="1">
      <alignment horizontal="center" vertical="center" shrinkToFit="1"/>
    </xf>
    <xf numFmtId="0" fontId="6" fillId="5" borderId="21" xfId="0" applyFont="1" applyFill="1" applyBorder="1" applyAlignment="1">
      <alignment horizontal="center" vertical="center" shrinkToFit="1"/>
    </xf>
    <xf numFmtId="0" fontId="6" fillId="5" borderId="22" xfId="0" applyFont="1" applyFill="1" applyBorder="1" applyAlignment="1">
      <alignment horizontal="center" vertical="center" shrinkToFit="1"/>
    </xf>
    <xf numFmtId="0" fontId="6" fillId="5" borderId="23" xfId="0" applyFont="1" applyFill="1" applyBorder="1" applyAlignment="1">
      <alignment horizontal="center" vertical="center" shrinkToFit="1"/>
    </xf>
    <xf numFmtId="0" fontId="1" fillId="5" borderId="3" xfId="0" applyFont="1" applyFill="1" applyBorder="1" applyAlignment="1">
      <alignment horizontal="left" vertical="center" shrinkToFit="1"/>
    </xf>
    <xf numFmtId="0" fontId="1" fillId="5" borderId="5" xfId="0" applyFont="1" applyFill="1" applyBorder="1" applyAlignment="1">
      <alignment horizontal="left" vertical="center" shrinkToFit="1"/>
    </xf>
    <xf numFmtId="0" fontId="1" fillId="5" borderId="4" xfId="0" applyFont="1" applyFill="1" applyBorder="1" applyAlignment="1">
      <alignment horizontal="left" vertical="center" shrinkToFit="1"/>
    </xf>
    <xf numFmtId="0" fontId="4" fillId="5" borderId="3" xfId="0" applyFont="1" applyFill="1" applyBorder="1" applyAlignment="1">
      <alignment horizontal="left" vertical="center" shrinkToFit="1"/>
    </xf>
    <xf numFmtId="0" fontId="0" fillId="5" borderId="5" xfId="0" applyFill="1" applyBorder="1" applyAlignment="1">
      <alignment horizontal="left" vertical="center" shrinkToFit="1"/>
    </xf>
    <xf numFmtId="0" fontId="0" fillId="5" borderId="4" xfId="0" applyFill="1" applyBorder="1" applyAlignment="1">
      <alignment horizontal="left" vertical="center" shrinkToFit="1"/>
    </xf>
    <xf numFmtId="0" fontId="4" fillId="6" borderId="3" xfId="0" applyFont="1" applyFill="1" applyBorder="1" applyAlignment="1">
      <alignment vertical="center" shrinkToFit="1"/>
    </xf>
    <xf numFmtId="0" fontId="0" fillId="6" borderId="5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10" fillId="5" borderId="3" xfId="0" applyFont="1" applyFill="1" applyBorder="1" applyAlignment="1">
      <alignment horizontal="center" vertical="center" shrinkToFit="1"/>
    </xf>
    <xf numFmtId="0" fontId="10" fillId="5" borderId="5" xfId="0" applyFont="1" applyFill="1" applyBorder="1" applyAlignment="1">
      <alignment horizontal="center" vertical="center" shrinkToFit="1"/>
    </xf>
    <xf numFmtId="0" fontId="10" fillId="5" borderId="4" xfId="0" applyFont="1" applyFill="1" applyBorder="1" applyAlignment="1">
      <alignment horizontal="center" vertical="center" shrinkToFit="1"/>
    </xf>
    <xf numFmtId="0" fontId="3" fillId="4" borderId="14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 shrinkToFit="1"/>
    </xf>
    <xf numFmtId="0" fontId="10" fillId="5" borderId="1" xfId="0" applyFont="1" applyFill="1" applyBorder="1" applyAlignment="1">
      <alignment horizontal="center" vertical="center" shrinkToFit="1"/>
    </xf>
    <xf numFmtId="0" fontId="6" fillId="7" borderId="18" xfId="0" applyFont="1" applyFill="1" applyBorder="1" applyAlignment="1">
      <alignment horizontal="center" vertical="center" shrinkToFit="1"/>
    </xf>
    <xf numFmtId="0" fontId="6" fillId="7" borderId="19" xfId="0" applyFont="1" applyFill="1" applyBorder="1" applyAlignment="1">
      <alignment horizontal="center" vertical="center" shrinkToFit="1"/>
    </xf>
    <xf numFmtId="0" fontId="6" fillId="7" borderId="20" xfId="0" applyFont="1" applyFill="1" applyBorder="1" applyAlignment="1">
      <alignment horizontal="center" vertical="center" shrinkToFit="1"/>
    </xf>
    <xf numFmtId="0" fontId="6" fillId="7" borderId="21" xfId="0" applyFont="1" applyFill="1" applyBorder="1" applyAlignment="1">
      <alignment horizontal="center" vertical="center" shrinkToFit="1"/>
    </xf>
    <xf numFmtId="0" fontId="6" fillId="7" borderId="22" xfId="0" applyFont="1" applyFill="1" applyBorder="1" applyAlignment="1">
      <alignment horizontal="center" vertical="center" shrinkToFit="1"/>
    </xf>
    <xf numFmtId="0" fontId="6" fillId="7" borderId="23" xfId="0" applyFont="1" applyFill="1" applyBorder="1" applyAlignment="1">
      <alignment horizontal="center" vertical="center" shrinkToFit="1"/>
    </xf>
    <xf numFmtId="0" fontId="5" fillId="3" borderId="2" xfId="0" applyNumberFormat="1" applyFont="1" applyFill="1" applyBorder="1" applyAlignment="1">
      <alignment horizontal="center" vertical="center" shrinkToFit="1"/>
    </xf>
    <xf numFmtId="0" fontId="15" fillId="5" borderId="18" xfId="0" applyFont="1" applyFill="1" applyBorder="1" applyAlignment="1">
      <alignment horizontal="center" vertical="center" shrinkToFit="1"/>
    </xf>
    <xf numFmtId="0" fontId="15" fillId="5" borderId="19" xfId="0" applyFont="1" applyFill="1" applyBorder="1" applyAlignment="1">
      <alignment horizontal="center" vertical="center" shrinkToFit="1"/>
    </xf>
    <xf numFmtId="0" fontId="14" fillId="0" borderId="19" xfId="0" applyFont="1" applyBorder="1" applyAlignment="1">
      <alignment vertical="center" shrinkToFit="1"/>
    </xf>
    <xf numFmtId="0" fontId="14" fillId="0" borderId="20" xfId="0" applyFont="1" applyBorder="1" applyAlignment="1">
      <alignment vertical="center" shrinkToFit="1"/>
    </xf>
    <xf numFmtId="0" fontId="15" fillId="5" borderId="21" xfId="0" applyFont="1" applyFill="1" applyBorder="1" applyAlignment="1">
      <alignment horizontal="center" vertical="center" shrinkToFit="1"/>
    </xf>
    <xf numFmtId="0" fontId="15" fillId="5" borderId="22" xfId="0" applyFont="1" applyFill="1" applyBorder="1" applyAlignment="1">
      <alignment horizontal="center" vertical="center" shrinkToFit="1"/>
    </xf>
    <xf numFmtId="0" fontId="14" fillId="0" borderId="22" xfId="0" applyFont="1" applyBorder="1" applyAlignment="1">
      <alignment vertical="center" shrinkToFit="1"/>
    </xf>
    <xf numFmtId="0" fontId="14" fillId="0" borderId="23" xfId="0" applyFont="1" applyBorder="1" applyAlignment="1">
      <alignment vertical="center" shrinkToFit="1"/>
    </xf>
    <xf numFmtId="0" fontId="15" fillId="7" borderId="18" xfId="0" applyFont="1" applyFill="1" applyBorder="1" applyAlignment="1">
      <alignment horizontal="center" vertical="center" shrinkToFit="1"/>
    </xf>
    <xf numFmtId="0" fontId="15" fillId="7" borderId="19" xfId="0" applyFont="1" applyFill="1" applyBorder="1" applyAlignment="1">
      <alignment horizontal="center" vertical="center" shrinkToFit="1"/>
    </xf>
    <xf numFmtId="0" fontId="15" fillId="7" borderId="21" xfId="0" applyFont="1" applyFill="1" applyBorder="1" applyAlignment="1">
      <alignment horizontal="center" vertical="center" shrinkToFit="1"/>
    </xf>
    <xf numFmtId="0" fontId="15" fillId="7" borderId="22" xfId="0" applyFont="1" applyFill="1" applyBorder="1" applyAlignment="1">
      <alignment horizontal="center" vertical="center" shrinkToFit="1"/>
    </xf>
    <xf numFmtId="0" fontId="16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66CC"/>
      <color rgb="FF99FF66"/>
      <color rgb="FF66FF33"/>
      <color rgb="FFCC0099"/>
      <color rgb="FF80008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T44"/>
  <sheetViews>
    <sheetView showGridLines="0" tabSelected="1" zoomScale="70" zoomScaleNormal="70" workbookViewId="0">
      <selection activeCell="AR15" sqref="AR15"/>
    </sheetView>
  </sheetViews>
  <sheetFormatPr defaultRowHeight="15" x14ac:dyDescent="0.25"/>
  <cols>
    <col min="2" max="7" width="4.140625" bestFit="1" customWidth="1"/>
    <col min="8" max="8" width="4" customWidth="1"/>
    <col min="9" max="26" width="4.140625" bestFit="1" customWidth="1"/>
    <col min="28" max="28" width="4.85546875" bestFit="1" customWidth="1"/>
    <col min="37" max="37" width="15.28515625" customWidth="1"/>
    <col min="38" max="38" width="34.140625" customWidth="1"/>
  </cols>
  <sheetData>
    <row r="1" spans="1:46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6" ht="32.25" thickBot="1" x14ac:dyDescent="0.3">
      <c r="A2" s="3"/>
      <c r="B2" s="64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6" s="1" customFormat="1" ht="28.5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6" ht="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6"/>
      <c r="AC4" s="16"/>
      <c r="AD4" s="16"/>
      <c r="AE4" s="63" t="s">
        <v>1</v>
      </c>
      <c r="AF4" s="63"/>
      <c r="AG4" s="63"/>
      <c r="AH4" s="63"/>
      <c r="AI4" s="63"/>
      <c r="AJ4" s="21"/>
      <c r="AK4" s="21"/>
      <c r="AL4" s="21"/>
      <c r="AM4" s="22"/>
      <c r="AN4" s="3"/>
      <c r="AO4" s="3"/>
      <c r="AP4" s="3"/>
    </row>
    <row r="5" spans="1:46" ht="18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3"/>
      <c r="AN5" s="3"/>
      <c r="AO5" s="3"/>
      <c r="AP5" s="3"/>
    </row>
    <row r="6" spans="1:46" ht="19.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7">
        <v>13</v>
      </c>
      <c r="R6" s="3"/>
      <c r="S6" s="3"/>
      <c r="T6" s="3"/>
      <c r="U6" s="3"/>
      <c r="V6" s="3"/>
      <c r="W6" s="3"/>
      <c r="X6" s="3"/>
      <c r="Y6" s="3"/>
      <c r="Z6" s="3"/>
      <c r="AA6" s="3"/>
      <c r="AB6" s="19" t="s">
        <v>2</v>
      </c>
      <c r="AC6" s="27" t="s">
        <v>20</v>
      </c>
      <c r="AD6" s="28"/>
      <c r="AE6" s="28"/>
      <c r="AF6" s="28"/>
      <c r="AG6" s="29"/>
      <c r="AH6" s="27"/>
      <c r="AI6" s="28"/>
      <c r="AJ6" s="28"/>
      <c r="AK6" s="28"/>
      <c r="AL6" s="29"/>
      <c r="AM6" s="3"/>
      <c r="AN6" s="3"/>
      <c r="AO6" s="3"/>
      <c r="AP6" s="3"/>
      <c r="AT6" s="30"/>
    </row>
    <row r="7" spans="1:46" ht="21" x14ac:dyDescent="0.35">
      <c r="A7" s="3"/>
      <c r="B7" s="4"/>
      <c r="C7" s="4"/>
      <c r="D7" s="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1"/>
      <c r="R7" s="15"/>
      <c r="S7" s="15"/>
      <c r="T7" s="15"/>
      <c r="U7" s="15"/>
      <c r="V7" s="15"/>
      <c r="W7" s="15"/>
      <c r="X7" s="15"/>
      <c r="Y7" s="15"/>
      <c r="Z7" s="15"/>
      <c r="AA7" s="3"/>
      <c r="AB7" s="20" t="s">
        <v>9</v>
      </c>
      <c r="AC7" s="42" t="s">
        <v>21</v>
      </c>
      <c r="AD7" s="43"/>
      <c r="AE7" s="43"/>
      <c r="AF7" s="43"/>
      <c r="AG7" s="43"/>
      <c r="AH7" s="43"/>
      <c r="AI7" s="43"/>
      <c r="AJ7" s="43"/>
      <c r="AK7" s="43"/>
      <c r="AL7" s="44"/>
      <c r="AM7" s="3"/>
      <c r="AN7" s="3"/>
      <c r="AO7" s="3"/>
      <c r="AP7" s="3"/>
    </row>
    <row r="8" spans="1:46" ht="21" x14ac:dyDescent="0.35">
      <c r="A8" s="3"/>
      <c r="B8" s="4"/>
      <c r="C8" s="4"/>
      <c r="D8" s="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6"/>
      <c r="R8" s="15"/>
      <c r="S8" s="15"/>
      <c r="T8" s="15"/>
      <c r="U8" s="15"/>
      <c r="V8" s="15"/>
      <c r="W8" s="15"/>
      <c r="X8" s="15"/>
      <c r="Y8" s="15"/>
      <c r="Z8" s="15"/>
      <c r="AA8" s="3"/>
      <c r="AB8" s="19" t="s">
        <v>10</v>
      </c>
      <c r="AC8" s="45" t="s">
        <v>22</v>
      </c>
      <c r="AD8" s="46"/>
      <c r="AE8" s="46"/>
      <c r="AF8" s="46"/>
      <c r="AG8" s="46"/>
      <c r="AH8" s="46"/>
      <c r="AI8" s="46"/>
      <c r="AJ8" s="46"/>
      <c r="AK8" s="46"/>
      <c r="AL8" s="47"/>
      <c r="AM8" s="3"/>
      <c r="AN8" s="3"/>
      <c r="AO8" s="3"/>
      <c r="AP8" s="3"/>
      <c r="AT8" s="26"/>
    </row>
    <row r="9" spans="1:46" ht="21.75" thickBot="1" x14ac:dyDescent="0.4">
      <c r="A9" s="3"/>
      <c r="B9" s="4"/>
      <c r="C9" s="4"/>
      <c r="D9" s="4"/>
      <c r="E9" s="15"/>
      <c r="F9" s="15"/>
      <c r="G9" s="15"/>
      <c r="H9" s="17">
        <v>10</v>
      </c>
      <c r="I9" s="15"/>
      <c r="J9" s="15"/>
      <c r="K9" s="15"/>
      <c r="L9" s="15"/>
      <c r="M9" s="15"/>
      <c r="N9" s="15"/>
      <c r="O9" s="15"/>
      <c r="P9" s="15"/>
      <c r="Q9" s="6"/>
      <c r="R9" s="15"/>
      <c r="S9" s="15"/>
      <c r="T9" s="15"/>
      <c r="U9" s="15"/>
      <c r="V9" s="15"/>
      <c r="W9" s="15"/>
      <c r="X9" s="15"/>
      <c r="Y9" s="15"/>
      <c r="Z9" s="15"/>
      <c r="AA9" s="3"/>
      <c r="AB9" s="20" t="s">
        <v>3</v>
      </c>
      <c r="AC9" s="42" t="s">
        <v>23</v>
      </c>
      <c r="AD9" s="43"/>
      <c r="AE9" s="43"/>
      <c r="AF9" s="43"/>
      <c r="AG9" s="43"/>
      <c r="AH9" s="43"/>
      <c r="AI9" s="43"/>
      <c r="AJ9" s="43"/>
      <c r="AK9" s="43"/>
      <c r="AL9" s="44"/>
      <c r="AM9" s="3"/>
      <c r="AN9" s="3"/>
      <c r="AO9" s="3"/>
      <c r="AP9" s="3"/>
      <c r="AT9" s="30"/>
    </row>
    <row r="10" spans="1:46" ht="21.75" thickBot="1" x14ac:dyDescent="0.4">
      <c r="A10" s="3"/>
      <c r="B10" s="4"/>
      <c r="C10" s="4"/>
      <c r="D10" s="4"/>
      <c r="E10" s="15"/>
      <c r="F10" s="15"/>
      <c r="G10" s="17">
        <v>1</v>
      </c>
      <c r="H10" s="18"/>
      <c r="I10" s="13"/>
      <c r="J10" s="9"/>
      <c r="K10" s="10"/>
      <c r="L10" s="15"/>
      <c r="M10" s="15"/>
      <c r="N10" s="15"/>
      <c r="O10" s="15"/>
      <c r="P10" s="15"/>
      <c r="Q10" s="6"/>
      <c r="R10" s="15"/>
      <c r="S10" s="15"/>
      <c r="T10" s="15"/>
      <c r="U10" s="15"/>
      <c r="V10" s="15"/>
      <c r="W10" s="15"/>
      <c r="X10" s="15"/>
      <c r="Y10" s="15"/>
      <c r="Z10" s="15"/>
      <c r="AA10" s="3"/>
      <c r="AB10" s="19" t="s">
        <v>4</v>
      </c>
      <c r="AC10" s="45" t="s">
        <v>24</v>
      </c>
      <c r="AD10" s="46"/>
      <c r="AE10" s="46"/>
      <c r="AF10" s="46"/>
      <c r="AG10" s="46"/>
      <c r="AH10" s="46"/>
      <c r="AI10" s="46"/>
      <c r="AJ10" s="46"/>
      <c r="AK10" s="46"/>
      <c r="AL10" s="47"/>
      <c r="AM10" s="3"/>
      <c r="AN10" s="3"/>
      <c r="AO10" s="3"/>
      <c r="AP10" s="3"/>
      <c r="AS10" s="30"/>
    </row>
    <row r="11" spans="1:46" ht="21.75" thickBot="1" x14ac:dyDescent="0.4">
      <c r="A11" s="3"/>
      <c r="B11" s="4"/>
      <c r="C11" s="4"/>
      <c r="D11" s="4"/>
      <c r="E11" s="15"/>
      <c r="F11" s="15"/>
      <c r="G11" s="15"/>
      <c r="H11" s="6"/>
      <c r="I11" s="15"/>
      <c r="J11" s="15"/>
      <c r="K11" s="15"/>
      <c r="L11" s="15"/>
      <c r="M11" s="17">
        <v>11</v>
      </c>
      <c r="N11" s="15"/>
      <c r="O11" s="15"/>
      <c r="P11" s="15"/>
      <c r="Q11" s="6"/>
      <c r="R11" s="15"/>
      <c r="S11" s="15"/>
      <c r="T11" s="25">
        <v>14</v>
      </c>
      <c r="U11" s="15"/>
      <c r="V11" s="15"/>
      <c r="W11" s="15"/>
      <c r="X11" s="15"/>
      <c r="Y11" s="15"/>
      <c r="Z11" s="15"/>
      <c r="AA11" s="3"/>
      <c r="AB11" s="20" t="s">
        <v>5</v>
      </c>
      <c r="AC11" s="42" t="s">
        <v>25</v>
      </c>
      <c r="AD11" s="43"/>
      <c r="AE11" s="43"/>
      <c r="AF11" s="43"/>
      <c r="AG11" s="43"/>
      <c r="AH11" s="43"/>
      <c r="AI11" s="43"/>
      <c r="AJ11" s="43"/>
      <c r="AK11" s="43"/>
      <c r="AL11" s="44"/>
      <c r="AM11" s="3"/>
      <c r="AN11" s="3"/>
      <c r="AO11" s="3"/>
      <c r="AP11" s="3"/>
    </row>
    <row r="12" spans="1:46" ht="21.75" thickBot="1" x14ac:dyDescent="0.4">
      <c r="A12" s="3"/>
      <c r="B12" s="4"/>
      <c r="C12" s="4"/>
      <c r="D12" s="4"/>
      <c r="E12" s="15"/>
      <c r="F12" s="15"/>
      <c r="G12" s="15"/>
      <c r="H12" s="6"/>
      <c r="I12" s="15"/>
      <c r="J12" s="15"/>
      <c r="K12" s="15"/>
      <c r="L12" s="15"/>
      <c r="M12" s="11"/>
      <c r="N12" s="15"/>
      <c r="O12" s="15"/>
      <c r="P12" s="15"/>
      <c r="Q12" s="6"/>
      <c r="R12" s="15"/>
      <c r="S12" s="15"/>
      <c r="T12" s="5"/>
      <c r="U12" s="15"/>
      <c r="V12" s="15"/>
      <c r="W12" s="15"/>
      <c r="X12" s="15"/>
      <c r="Y12" s="15"/>
      <c r="Z12" s="15"/>
      <c r="AA12" s="3"/>
      <c r="AB12" s="19" t="s">
        <v>6</v>
      </c>
      <c r="AC12" s="45" t="s">
        <v>26</v>
      </c>
      <c r="AD12" s="46"/>
      <c r="AE12" s="46"/>
      <c r="AF12" s="46"/>
      <c r="AG12" s="46"/>
      <c r="AH12" s="46"/>
      <c r="AI12" s="46"/>
      <c r="AJ12" s="46"/>
      <c r="AK12" s="46"/>
      <c r="AL12" s="47"/>
      <c r="AM12" s="3"/>
      <c r="AN12" s="3"/>
      <c r="AO12" s="3"/>
      <c r="AP12" s="3"/>
      <c r="AT12" s="26"/>
    </row>
    <row r="13" spans="1:46" ht="21.75" thickBot="1" x14ac:dyDescent="0.4">
      <c r="A13" s="3"/>
      <c r="B13" s="4"/>
      <c r="C13" s="4"/>
      <c r="D13" s="4"/>
      <c r="E13" s="15"/>
      <c r="F13" s="15"/>
      <c r="G13" s="17">
        <v>2</v>
      </c>
      <c r="H13" s="6"/>
      <c r="I13" s="8"/>
      <c r="J13" s="9"/>
      <c r="K13" s="9"/>
      <c r="L13" s="12"/>
      <c r="M13" s="6"/>
      <c r="N13" s="15"/>
      <c r="O13" s="15"/>
      <c r="P13" s="15"/>
      <c r="Q13" s="6"/>
      <c r="R13" s="15"/>
      <c r="S13" s="15"/>
      <c r="T13" s="24"/>
      <c r="U13" s="15"/>
      <c r="V13" s="15"/>
      <c r="W13" s="15"/>
      <c r="X13" s="15"/>
      <c r="Y13" s="15"/>
      <c r="Z13" s="15"/>
      <c r="AA13" s="3"/>
      <c r="AB13" s="20" t="s">
        <v>7</v>
      </c>
      <c r="AC13" s="60" t="s">
        <v>27</v>
      </c>
      <c r="AD13" s="61"/>
      <c r="AE13" s="61"/>
      <c r="AF13" s="61"/>
      <c r="AG13" s="61"/>
      <c r="AH13" s="61"/>
      <c r="AI13" s="61"/>
      <c r="AJ13" s="61"/>
      <c r="AK13" s="61"/>
      <c r="AL13" s="62"/>
      <c r="AM13" s="3"/>
      <c r="AN13" s="3"/>
      <c r="AO13" s="3"/>
      <c r="AP13" s="3"/>
    </row>
    <row r="14" spans="1:46" ht="21.75" thickBot="1" x14ac:dyDescent="0.4">
      <c r="A14" s="3"/>
      <c r="B14" s="4"/>
      <c r="C14" s="4"/>
      <c r="D14" s="4"/>
      <c r="E14" s="15"/>
      <c r="F14" s="15"/>
      <c r="G14" s="15"/>
      <c r="H14" s="6"/>
      <c r="I14" s="15"/>
      <c r="J14" s="15"/>
      <c r="K14" s="15"/>
      <c r="L14" s="15"/>
      <c r="M14" s="7"/>
      <c r="N14" s="15"/>
      <c r="O14" s="17">
        <v>12</v>
      </c>
      <c r="P14" s="15"/>
      <c r="Q14" s="6"/>
      <c r="R14" s="15"/>
      <c r="S14" s="15"/>
      <c r="T14" s="6"/>
      <c r="U14" s="15"/>
      <c r="V14" s="15"/>
      <c r="W14" s="15"/>
      <c r="X14" s="15"/>
      <c r="Y14" s="15"/>
      <c r="Z14" s="15"/>
      <c r="AA14" s="3"/>
      <c r="AB14" s="19" t="s">
        <v>8</v>
      </c>
      <c r="AC14" s="45" t="s">
        <v>28</v>
      </c>
      <c r="AD14" s="46"/>
      <c r="AE14" s="46"/>
      <c r="AF14" s="46"/>
      <c r="AG14" s="46"/>
      <c r="AH14" s="46"/>
      <c r="AI14" s="46"/>
      <c r="AJ14" s="46"/>
      <c r="AK14" s="46"/>
      <c r="AL14" s="47"/>
      <c r="AM14" s="3"/>
      <c r="AN14" s="3"/>
      <c r="AO14" s="3"/>
      <c r="AP14" s="3"/>
      <c r="AS14" s="30"/>
    </row>
    <row r="15" spans="1:46" ht="21.75" thickBot="1" x14ac:dyDescent="0.4">
      <c r="A15" s="3"/>
      <c r="B15" s="4"/>
      <c r="C15" s="4"/>
      <c r="D15" s="4"/>
      <c r="E15" s="15"/>
      <c r="F15" s="15"/>
      <c r="G15" s="15"/>
      <c r="H15" s="6"/>
      <c r="I15" s="15"/>
      <c r="J15" s="15"/>
      <c r="K15" s="15"/>
      <c r="L15" s="17">
        <v>5</v>
      </c>
      <c r="M15" s="8"/>
      <c r="N15" s="12"/>
      <c r="O15" s="11"/>
      <c r="P15" s="14"/>
      <c r="Q15" s="5"/>
      <c r="R15" s="13"/>
      <c r="S15" s="12"/>
      <c r="T15" s="5"/>
      <c r="U15" s="13"/>
      <c r="V15" s="10"/>
      <c r="W15" s="15"/>
      <c r="X15" s="15"/>
      <c r="Y15" s="15"/>
      <c r="Z15" s="15"/>
      <c r="AA15" s="3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3"/>
      <c r="AN15" s="3"/>
      <c r="AO15" s="3"/>
      <c r="AP15" s="3"/>
      <c r="AS15" s="26"/>
    </row>
    <row r="16" spans="1:46" ht="21.75" thickBot="1" x14ac:dyDescent="0.4">
      <c r="A16" s="3"/>
      <c r="B16" s="4"/>
      <c r="C16" s="4"/>
      <c r="D16" s="4"/>
      <c r="E16" s="17">
        <v>17</v>
      </c>
      <c r="F16" s="15"/>
      <c r="G16" s="15"/>
      <c r="H16" s="6"/>
      <c r="I16" s="15"/>
      <c r="J16" s="15"/>
      <c r="K16" s="15"/>
      <c r="L16" s="15"/>
      <c r="M16" s="15"/>
      <c r="N16" s="15"/>
      <c r="O16" s="6"/>
      <c r="P16" s="15"/>
      <c r="Q16" s="7"/>
      <c r="R16" s="15"/>
      <c r="S16" s="15"/>
      <c r="T16" s="6"/>
      <c r="U16" s="15"/>
      <c r="V16" s="15"/>
      <c r="W16" s="15"/>
      <c r="X16" s="15"/>
      <c r="Y16" s="15"/>
      <c r="Z16" s="15"/>
      <c r="AA16" s="3"/>
      <c r="AB16" s="3"/>
      <c r="AC16" s="3"/>
      <c r="AD16" s="3"/>
      <c r="AE16" s="57" t="s">
        <v>11</v>
      </c>
      <c r="AF16" s="58"/>
      <c r="AG16" s="58"/>
      <c r="AH16" s="58"/>
      <c r="AI16" s="59"/>
      <c r="AJ16" s="3"/>
      <c r="AK16" s="3"/>
      <c r="AL16" s="3"/>
      <c r="AM16" s="3"/>
      <c r="AN16" s="3"/>
      <c r="AO16" s="3"/>
      <c r="AP16" s="3"/>
      <c r="AS16" s="26"/>
    </row>
    <row r="17" spans="1:44" ht="21.75" thickBot="1" x14ac:dyDescent="0.4">
      <c r="A17" s="3"/>
      <c r="B17" s="4"/>
      <c r="C17" s="4"/>
      <c r="D17" s="17">
        <v>3</v>
      </c>
      <c r="E17" s="8"/>
      <c r="F17" s="9"/>
      <c r="G17" s="10"/>
      <c r="H17" s="7"/>
      <c r="I17" s="15"/>
      <c r="J17" s="15"/>
      <c r="K17" s="15"/>
      <c r="L17" s="15"/>
      <c r="M17" s="15"/>
      <c r="N17" s="15"/>
      <c r="O17" s="6"/>
      <c r="P17" s="15"/>
      <c r="Q17" s="15"/>
      <c r="R17" s="15"/>
      <c r="S17" s="15"/>
      <c r="T17" s="6"/>
      <c r="U17" s="15"/>
      <c r="V17" s="15"/>
      <c r="W17" s="15"/>
      <c r="X17" s="15"/>
      <c r="Y17" s="15"/>
      <c r="Z17" s="15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R17" s="26"/>
    </row>
    <row r="18" spans="1:44" ht="21.75" thickBot="1" x14ac:dyDescent="0.4">
      <c r="A18" s="3"/>
      <c r="B18" s="4"/>
      <c r="C18" s="4"/>
      <c r="D18" s="4"/>
      <c r="E18" s="11"/>
      <c r="F18" s="15"/>
      <c r="G18" s="15"/>
      <c r="H18" s="15"/>
      <c r="I18" s="15"/>
      <c r="J18" s="15"/>
      <c r="K18" s="15"/>
      <c r="L18" s="15"/>
      <c r="M18" s="15"/>
      <c r="N18" s="15"/>
      <c r="O18" s="6"/>
      <c r="P18" s="15"/>
      <c r="Q18" s="15"/>
      <c r="R18" s="15"/>
      <c r="S18" s="15"/>
      <c r="T18" s="6"/>
      <c r="U18" s="15"/>
      <c r="V18" s="15"/>
      <c r="W18" s="15"/>
      <c r="X18" s="15"/>
      <c r="Y18" s="15"/>
      <c r="Z18" s="15"/>
      <c r="AA18" s="3"/>
      <c r="AB18" s="19" t="s">
        <v>12</v>
      </c>
      <c r="AC18" s="45" t="s">
        <v>29</v>
      </c>
      <c r="AD18" s="46"/>
      <c r="AE18" s="46"/>
      <c r="AF18" s="46"/>
      <c r="AG18" s="46"/>
      <c r="AH18" s="46"/>
      <c r="AI18" s="46"/>
      <c r="AJ18" s="46"/>
      <c r="AK18" s="46"/>
      <c r="AL18" s="47"/>
      <c r="AM18" s="3"/>
      <c r="AN18" s="3"/>
      <c r="AO18" s="3"/>
      <c r="AP18" s="3"/>
    </row>
    <row r="19" spans="1:44" ht="21.75" thickBot="1" x14ac:dyDescent="0.4">
      <c r="A19" s="3"/>
      <c r="B19" s="4"/>
      <c r="C19" s="4"/>
      <c r="D19" s="4"/>
      <c r="E19" s="6"/>
      <c r="F19" s="15"/>
      <c r="G19" s="15"/>
      <c r="H19" s="15"/>
      <c r="I19" s="15"/>
      <c r="J19" s="15"/>
      <c r="K19" s="15"/>
      <c r="L19" s="15"/>
      <c r="M19" s="15"/>
      <c r="N19" s="15"/>
      <c r="O19" s="7"/>
      <c r="P19" s="15"/>
      <c r="Q19" s="15"/>
      <c r="R19" s="15"/>
      <c r="S19" s="17">
        <v>8</v>
      </c>
      <c r="T19" s="5"/>
      <c r="U19" s="13"/>
      <c r="V19" s="10"/>
      <c r="W19" s="15"/>
      <c r="X19" s="15"/>
      <c r="Y19" s="15"/>
      <c r="Z19" s="15"/>
      <c r="AA19" s="3"/>
      <c r="AB19" s="20" t="s">
        <v>13</v>
      </c>
      <c r="AC19" s="42" t="s">
        <v>30</v>
      </c>
      <c r="AD19" s="43"/>
      <c r="AE19" s="43"/>
      <c r="AF19" s="43"/>
      <c r="AG19" s="43"/>
      <c r="AH19" s="43"/>
      <c r="AI19" s="43"/>
      <c r="AJ19" s="43"/>
      <c r="AK19" s="43"/>
      <c r="AL19" s="44"/>
      <c r="AM19" s="3"/>
      <c r="AN19" s="3"/>
      <c r="AO19" s="3"/>
      <c r="AP19" s="3"/>
    </row>
    <row r="20" spans="1:44" ht="21.75" thickBot="1" x14ac:dyDescent="0.4">
      <c r="A20" s="3"/>
      <c r="B20" s="4"/>
      <c r="C20" s="4"/>
      <c r="D20" s="4"/>
      <c r="E20" s="6"/>
      <c r="F20" s="15"/>
      <c r="G20" s="15"/>
      <c r="H20" s="15"/>
      <c r="I20" s="17">
        <v>16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6"/>
      <c r="U20" s="15"/>
      <c r="V20" s="15"/>
      <c r="W20" s="15"/>
      <c r="X20" s="15"/>
      <c r="Y20" s="15"/>
      <c r="Z20" s="15"/>
      <c r="AA20" s="3"/>
      <c r="AB20" s="19" t="s">
        <v>14</v>
      </c>
      <c r="AC20" s="45" t="s">
        <v>31</v>
      </c>
      <c r="AD20" s="46"/>
      <c r="AE20" s="46"/>
      <c r="AF20" s="46"/>
      <c r="AG20" s="46"/>
      <c r="AH20" s="46"/>
      <c r="AI20" s="46"/>
      <c r="AJ20" s="46"/>
      <c r="AK20" s="46"/>
      <c r="AL20" s="47"/>
      <c r="AM20" s="3"/>
      <c r="AN20" s="3"/>
      <c r="AO20" s="3"/>
      <c r="AP20" s="3"/>
    </row>
    <row r="21" spans="1:44" ht="21.75" thickBot="1" x14ac:dyDescent="0.4">
      <c r="A21" s="3"/>
      <c r="B21" s="4"/>
      <c r="C21" s="4"/>
      <c r="D21" s="17">
        <v>4</v>
      </c>
      <c r="E21" s="6"/>
      <c r="F21" s="8"/>
      <c r="G21" s="9"/>
      <c r="H21" s="9"/>
      <c r="I21" s="1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6"/>
      <c r="U21" s="15"/>
      <c r="V21" s="15"/>
      <c r="W21" s="17">
        <v>15</v>
      </c>
      <c r="X21" s="15"/>
      <c r="Y21" s="15"/>
      <c r="Z21" s="15"/>
      <c r="AA21" s="3"/>
      <c r="AB21" s="20" t="s">
        <v>15</v>
      </c>
      <c r="AC21" s="42" t="s">
        <v>32</v>
      </c>
      <c r="AD21" s="43"/>
      <c r="AE21" s="43"/>
      <c r="AF21" s="43"/>
      <c r="AG21" s="43"/>
      <c r="AH21" s="43"/>
      <c r="AI21" s="43"/>
      <c r="AJ21" s="43"/>
      <c r="AK21" s="43"/>
      <c r="AL21" s="44"/>
      <c r="AM21" s="3"/>
      <c r="AN21" s="3"/>
      <c r="AO21" s="3"/>
      <c r="AP21" s="3"/>
    </row>
    <row r="22" spans="1:44" ht="21.75" thickBot="1" x14ac:dyDescent="0.4">
      <c r="A22" s="3"/>
      <c r="B22" s="4"/>
      <c r="C22" s="4"/>
      <c r="D22" s="4"/>
      <c r="E22" s="6"/>
      <c r="F22" s="15"/>
      <c r="G22" s="15"/>
      <c r="H22" s="15"/>
      <c r="I22" s="11"/>
      <c r="J22" s="15"/>
      <c r="K22" s="15"/>
      <c r="L22" s="15"/>
      <c r="M22" s="15"/>
      <c r="N22" s="15"/>
      <c r="O22" s="15"/>
      <c r="P22" s="15"/>
      <c r="Q22" s="15"/>
      <c r="R22" s="15"/>
      <c r="S22" s="17">
        <v>7</v>
      </c>
      <c r="T22" s="6"/>
      <c r="U22" s="13"/>
      <c r="V22" s="12"/>
      <c r="W22" s="5"/>
      <c r="X22" s="13"/>
      <c r="Y22" s="10"/>
      <c r="Z22" s="15"/>
      <c r="AA22" s="3"/>
      <c r="AB22" s="19" t="s">
        <v>16</v>
      </c>
      <c r="AC22" s="45" t="s">
        <v>33</v>
      </c>
      <c r="AD22" s="46"/>
      <c r="AE22" s="46"/>
      <c r="AF22" s="46"/>
      <c r="AG22" s="46"/>
      <c r="AH22" s="46"/>
      <c r="AI22" s="46"/>
      <c r="AJ22" s="46"/>
      <c r="AK22" s="46"/>
      <c r="AL22" s="47"/>
      <c r="AM22" s="3"/>
      <c r="AN22" s="3"/>
      <c r="AO22" s="3"/>
      <c r="AP22" s="3"/>
    </row>
    <row r="23" spans="1:44" ht="21.75" thickBot="1" x14ac:dyDescent="0.4">
      <c r="A23" s="3"/>
      <c r="B23" s="4"/>
      <c r="C23" s="4"/>
      <c r="D23" s="4"/>
      <c r="E23" s="6"/>
      <c r="F23" s="15"/>
      <c r="G23" s="15"/>
      <c r="H23" s="15"/>
      <c r="I23" s="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6"/>
      <c r="U23" s="15"/>
      <c r="V23" s="15"/>
      <c r="W23" s="6"/>
      <c r="X23" s="15"/>
      <c r="Y23" s="15"/>
      <c r="Z23" s="15"/>
      <c r="AA23" s="3"/>
      <c r="AB23" s="20" t="s">
        <v>17</v>
      </c>
      <c r="AC23" s="42" t="s">
        <v>34</v>
      </c>
      <c r="AD23" s="43"/>
      <c r="AE23" s="43"/>
      <c r="AF23" s="43"/>
      <c r="AG23" s="43"/>
      <c r="AH23" s="43"/>
      <c r="AI23" s="43"/>
      <c r="AJ23" s="43"/>
      <c r="AK23" s="43"/>
      <c r="AL23" s="44"/>
      <c r="AM23" s="3"/>
      <c r="AN23" s="3"/>
      <c r="AO23" s="3"/>
      <c r="AP23" s="3"/>
    </row>
    <row r="24" spans="1:44" ht="21.75" thickBot="1" x14ac:dyDescent="0.4">
      <c r="A24" s="3"/>
      <c r="B24" s="4"/>
      <c r="C24" s="4"/>
      <c r="D24" s="4"/>
      <c r="E24" s="6"/>
      <c r="F24" s="15"/>
      <c r="G24" s="15"/>
      <c r="H24" s="15"/>
      <c r="I24" s="6"/>
      <c r="J24" s="15"/>
      <c r="K24" s="15"/>
      <c r="L24" s="15"/>
      <c r="M24" s="17">
        <v>6</v>
      </c>
      <c r="N24" s="8"/>
      <c r="O24" s="9"/>
      <c r="P24" s="9"/>
      <c r="Q24" s="9"/>
      <c r="R24" s="9"/>
      <c r="S24" s="12"/>
      <c r="T24" s="7"/>
      <c r="U24" s="13"/>
      <c r="V24" s="12"/>
      <c r="W24" s="6"/>
      <c r="X24" s="15"/>
      <c r="Y24" s="15"/>
      <c r="Z24" s="15"/>
      <c r="AA24" s="3"/>
      <c r="AB24" s="19" t="s">
        <v>18</v>
      </c>
      <c r="AC24" s="45" t="s">
        <v>35</v>
      </c>
      <c r="AD24" s="46"/>
      <c r="AE24" s="46"/>
      <c r="AF24" s="46"/>
      <c r="AG24" s="46"/>
      <c r="AH24" s="46"/>
      <c r="AI24" s="46"/>
      <c r="AJ24" s="46"/>
      <c r="AK24" s="46"/>
      <c r="AL24" s="47"/>
      <c r="AM24" s="3"/>
      <c r="AN24" s="3"/>
      <c r="AO24" s="3"/>
      <c r="AP24" s="3"/>
    </row>
    <row r="25" spans="1:44" ht="21" x14ac:dyDescent="0.35">
      <c r="A25" s="3"/>
      <c r="B25" s="4"/>
      <c r="C25" s="4"/>
      <c r="D25" s="4"/>
      <c r="E25" s="6"/>
      <c r="F25" s="15"/>
      <c r="G25" s="15"/>
      <c r="H25" s="15"/>
      <c r="I25" s="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6"/>
      <c r="X25" s="15"/>
      <c r="Y25" s="15"/>
      <c r="Z25" s="15"/>
      <c r="AA25" s="3"/>
      <c r="AB25" s="20" t="s">
        <v>19</v>
      </c>
      <c r="AC25" s="42" t="s">
        <v>36</v>
      </c>
      <c r="AD25" s="43"/>
      <c r="AE25" s="43"/>
      <c r="AF25" s="43"/>
      <c r="AG25" s="43"/>
      <c r="AH25" s="43"/>
      <c r="AI25" s="43"/>
      <c r="AJ25" s="43"/>
      <c r="AK25" s="43"/>
      <c r="AL25" s="44"/>
      <c r="AM25" s="3"/>
      <c r="AN25" s="3"/>
      <c r="AO25" s="3"/>
      <c r="AP25" s="3"/>
    </row>
    <row r="26" spans="1:44" ht="21.75" thickBot="1" x14ac:dyDescent="0.4">
      <c r="A26" s="3"/>
      <c r="B26" s="4"/>
      <c r="C26" s="4"/>
      <c r="D26" s="4"/>
      <c r="E26" s="6"/>
      <c r="F26" s="15"/>
      <c r="G26" s="15"/>
      <c r="H26" s="15"/>
      <c r="I26" s="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6"/>
      <c r="X26" s="15"/>
      <c r="Y26" s="15"/>
      <c r="Z26" s="1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4" ht="21.75" thickBot="1" x14ac:dyDescent="0.4">
      <c r="A27" s="3"/>
      <c r="B27" s="4"/>
      <c r="C27" s="4"/>
      <c r="D27" s="4"/>
      <c r="E27" s="7"/>
      <c r="F27" s="15"/>
      <c r="G27" s="15"/>
      <c r="H27" s="15"/>
      <c r="I27" s="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7">
        <v>9</v>
      </c>
      <c r="V27" s="23"/>
      <c r="W27" s="5"/>
      <c r="X27" s="13"/>
      <c r="Y27" s="10"/>
      <c r="Z27" s="1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4" ht="21" x14ac:dyDescent="0.35">
      <c r="A28" s="3"/>
      <c r="B28" s="4"/>
      <c r="C28" s="4"/>
      <c r="D28" s="4"/>
      <c r="E28" s="15"/>
      <c r="F28" s="15"/>
      <c r="G28" s="15"/>
      <c r="H28" s="15"/>
      <c r="I28" s="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4" ht="21.75" thickBot="1" x14ac:dyDescent="0.4">
      <c r="A29" s="3"/>
      <c r="B29" s="4"/>
      <c r="C29" s="4"/>
      <c r="D29" s="4"/>
      <c r="E29" s="15"/>
      <c r="F29" s="15"/>
      <c r="G29" s="15"/>
      <c r="H29" s="15"/>
      <c r="I29" s="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4" ht="21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4" ht="21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4" ht="21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21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21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5" customHeight="1" x14ac:dyDescent="0.25">
      <c r="A35" s="3"/>
      <c r="B35" s="3"/>
      <c r="C35" s="3"/>
      <c r="D35" s="3"/>
      <c r="E35" s="48" t="s">
        <v>37</v>
      </c>
      <c r="F35" s="49"/>
      <c r="G35" s="49"/>
      <c r="H35" s="49"/>
      <c r="I35" s="49"/>
      <c r="J35" s="50"/>
      <c r="K35" s="111" t="str">
        <f>Лист2!E37</f>
        <v>подумай ещё</v>
      </c>
      <c r="L35" s="112"/>
      <c r="M35" s="112"/>
      <c r="N35" s="112"/>
      <c r="O35" s="112"/>
      <c r="P35" s="112"/>
      <c r="Q35" s="112"/>
      <c r="R35" s="112"/>
      <c r="S35" s="112"/>
      <c r="T35" s="11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A36" s="3"/>
      <c r="B36" s="3"/>
      <c r="C36" s="3"/>
      <c r="D36" s="3"/>
      <c r="E36" s="51"/>
      <c r="F36" s="52"/>
      <c r="G36" s="52"/>
      <c r="H36" s="52"/>
      <c r="I36" s="52"/>
      <c r="J36" s="53"/>
      <c r="K36" s="114"/>
      <c r="L36" s="115"/>
      <c r="M36" s="115"/>
      <c r="N36" s="115"/>
      <c r="O36" s="115"/>
      <c r="P36" s="115"/>
      <c r="Q36" s="115"/>
      <c r="R36" s="115"/>
      <c r="S36" s="115"/>
      <c r="T36" s="11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5">
      <c r="A37" s="3"/>
      <c r="B37" s="3"/>
      <c r="C37" s="3"/>
      <c r="D37" s="3"/>
      <c r="E37" s="51"/>
      <c r="F37" s="52"/>
      <c r="G37" s="52"/>
      <c r="H37" s="52"/>
      <c r="I37" s="52"/>
      <c r="J37" s="53"/>
      <c r="K37" s="114"/>
      <c r="L37" s="115"/>
      <c r="M37" s="115"/>
      <c r="N37" s="115"/>
      <c r="O37" s="115"/>
      <c r="P37" s="115"/>
      <c r="Q37" s="115"/>
      <c r="R37" s="115"/>
      <c r="S37" s="115"/>
      <c r="T37" s="11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5">
      <c r="A38" s="3"/>
      <c r="B38" s="3"/>
      <c r="C38" s="3"/>
      <c r="D38" s="3"/>
      <c r="E38" s="54"/>
      <c r="F38" s="55"/>
      <c r="G38" s="55"/>
      <c r="H38" s="55"/>
      <c r="I38" s="55"/>
      <c r="J38" s="56"/>
      <c r="K38" s="117"/>
      <c r="L38" s="118"/>
      <c r="M38" s="118"/>
      <c r="N38" s="118"/>
      <c r="O38" s="118"/>
      <c r="P38" s="118"/>
      <c r="Q38" s="118"/>
      <c r="R38" s="118"/>
      <c r="S38" s="118"/>
      <c r="T38" s="119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4" spans="1:42" ht="15.75" x14ac:dyDescent="0.25">
      <c r="AC44" s="26">
        <f>AH34</f>
        <v>0</v>
      </c>
    </row>
  </sheetData>
  <mergeCells count="21">
    <mergeCell ref="AE4:AI4"/>
    <mergeCell ref="B2:M2"/>
    <mergeCell ref="AC7:AL7"/>
    <mergeCell ref="AC8:AL8"/>
    <mergeCell ref="AC9:AL9"/>
    <mergeCell ref="AC22:AL22"/>
    <mergeCell ref="AC10:AL10"/>
    <mergeCell ref="AC11:AL11"/>
    <mergeCell ref="AC12:AL12"/>
    <mergeCell ref="AC13:AL13"/>
    <mergeCell ref="AC14:AL14"/>
    <mergeCell ref="AE16:AI16"/>
    <mergeCell ref="AC18:AL18"/>
    <mergeCell ref="AC19:AL19"/>
    <mergeCell ref="AC20:AL20"/>
    <mergeCell ref="AC21:AL21"/>
    <mergeCell ref="AC23:AL23"/>
    <mergeCell ref="AC24:AL24"/>
    <mergeCell ref="AC25:AL25"/>
    <mergeCell ref="E35:J38"/>
    <mergeCell ref="K35:T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zoomScale="70" zoomScaleNormal="70" workbookViewId="0">
      <selection activeCell="G41" sqref="G41"/>
    </sheetView>
  </sheetViews>
  <sheetFormatPr defaultRowHeight="15" x14ac:dyDescent="0.25"/>
  <cols>
    <col min="1" max="1" width="8.5703125" customWidth="1"/>
    <col min="3" max="3" width="9" customWidth="1"/>
    <col min="4" max="4" width="2.85546875" bestFit="1" customWidth="1"/>
    <col min="5" max="5" width="4.28515625" bestFit="1" customWidth="1"/>
    <col min="6" max="6" width="3.85546875" customWidth="1"/>
    <col min="7" max="7" width="4.5703125" customWidth="1"/>
    <col min="8" max="9" width="4.28515625" bestFit="1" customWidth="1"/>
    <col min="10" max="10" width="3" bestFit="1" customWidth="1"/>
    <col min="11" max="11" width="3.42578125" bestFit="1" customWidth="1"/>
    <col min="12" max="12" width="2.85546875" customWidth="1"/>
    <col min="13" max="13" width="4.28515625" bestFit="1" customWidth="1"/>
    <col min="14" max="14" width="4.42578125" customWidth="1"/>
    <col min="15" max="15" width="4.28515625" bestFit="1" customWidth="1"/>
    <col min="16" max="16" width="3.42578125" bestFit="1" customWidth="1"/>
    <col min="17" max="17" width="4.28515625" bestFit="1" customWidth="1"/>
    <col min="18" max="18" width="3" bestFit="1" customWidth="1"/>
    <col min="19" max="19" width="3.85546875" bestFit="1" customWidth="1"/>
    <col min="20" max="20" width="4.28515625" bestFit="1" customWidth="1"/>
    <col min="21" max="21" width="4.85546875" customWidth="1"/>
    <col min="22" max="22" width="4" bestFit="1" customWidth="1"/>
    <col min="23" max="23" width="4.28515625" bestFit="1" customWidth="1"/>
    <col min="24" max="24" width="4.7109375" customWidth="1"/>
    <col min="25" max="25" width="4.42578125" customWidth="1"/>
  </cols>
  <sheetData>
    <row r="1" spans="1:42" ht="15.75" thickBo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</row>
    <row r="2" spans="1:42" ht="32.25" thickBot="1" x14ac:dyDescent="0.3">
      <c r="A2" s="31"/>
      <c r="B2" s="88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</row>
    <row r="3" spans="1:42" ht="28.5" x14ac:dyDescent="0.4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</row>
    <row r="4" spans="1:42" ht="2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3"/>
      <c r="AC4" s="33"/>
      <c r="AD4" s="33"/>
      <c r="AE4" s="91" t="s">
        <v>1</v>
      </c>
      <c r="AF4" s="91"/>
      <c r="AG4" s="91"/>
      <c r="AH4" s="91"/>
      <c r="AI4" s="91"/>
      <c r="AJ4" s="34"/>
      <c r="AK4" s="34"/>
      <c r="AL4" s="34"/>
      <c r="AM4" s="35"/>
      <c r="AN4" s="31"/>
      <c r="AO4" s="31"/>
      <c r="AP4" s="31"/>
    </row>
    <row r="5" spans="1:42" ht="18.7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1"/>
      <c r="AN5" s="31"/>
      <c r="AO5" s="31"/>
      <c r="AP5" s="31"/>
    </row>
    <row r="6" spans="1:42" ht="19.5" thickBot="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6">
        <v>13</v>
      </c>
      <c r="R6" s="31"/>
      <c r="S6" s="31"/>
      <c r="T6" s="31"/>
      <c r="U6" s="31"/>
      <c r="V6" s="31"/>
      <c r="W6" s="31"/>
      <c r="X6" s="31"/>
      <c r="Y6" s="31"/>
      <c r="Z6" s="31"/>
      <c r="AA6" s="31"/>
      <c r="AB6" s="37" t="s">
        <v>2</v>
      </c>
      <c r="AC6" s="76" t="s">
        <v>20</v>
      </c>
      <c r="AD6" s="77"/>
      <c r="AE6" s="77"/>
      <c r="AF6" s="77"/>
      <c r="AG6" s="77"/>
      <c r="AH6" s="77"/>
      <c r="AI6" s="77"/>
      <c r="AJ6" s="77"/>
      <c r="AK6" s="77"/>
      <c r="AL6" s="78"/>
      <c r="AM6" s="31"/>
      <c r="AN6" s="31"/>
      <c r="AO6" s="31"/>
      <c r="AP6" s="31"/>
    </row>
    <row r="7" spans="1:42" ht="21.75" thickBot="1" x14ac:dyDescent="0.4">
      <c r="A7" s="31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98">
        <f>IF(Лист1!Q7 = "К",1,0)</f>
        <v>0</v>
      </c>
      <c r="R7" s="39"/>
      <c r="S7" s="39"/>
      <c r="T7" s="39"/>
      <c r="U7" s="39"/>
      <c r="V7" s="39"/>
      <c r="W7" s="39"/>
      <c r="X7" s="39"/>
      <c r="Y7" s="39"/>
      <c r="Z7" s="39"/>
      <c r="AA7" s="31"/>
      <c r="AB7" s="40" t="s">
        <v>9</v>
      </c>
      <c r="AC7" s="67" t="s">
        <v>21</v>
      </c>
      <c r="AD7" s="68"/>
      <c r="AE7" s="68"/>
      <c r="AF7" s="68"/>
      <c r="AG7" s="68"/>
      <c r="AH7" s="68"/>
      <c r="AI7" s="68"/>
      <c r="AJ7" s="68"/>
      <c r="AK7" s="68"/>
      <c r="AL7" s="69"/>
      <c r="AM7" s="31"/>
      <c r="AN7" s="31"/>
      <c r="AO7" s="31"/>
      <c r="AP7" s="31"/>
    </row>
    <row r="8" spans="1:42" ht="21.75" thickBot="1" x14ac:dyDescent="0.4">
      <c r="A8" s="31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98">
        <f>IF(Лист1!Q8 = "И",1,0)</f>
        <v>0</v>
      </c>
      <c r="R8" s="39"/>
      <c r="S8" s="39"/>
      <c r="T8" s="39"/>
      <c r="U8" s="39"/>
      <c r="V8" s="39"/>
      <c r="W8" s="39"/>
      <c r="X8" s="39"/>
      <c r="Y8" s="39"/>
      <c r="Z8" s="39"/>
      <c r="AA8" s="31"/>
      <c r="AB8" s="37" t="s">
        <v>10</v>
      </c>
      <c r="AC8" s="79" t="s">
        <v>22</v>
      </c>
      <c r="AD8" s="80"/>
      <c r="AE8" s="80"/>
      <c r="AF8" s="80"/>
      <c r="AG8" s="80"/>
      <c r="AH8" s="80"/>
      <c r="AI8" s="80"/>
      <c r="AJ8" s="80"/>
      <c r="AK8" s="80"/>
      <c r="AL8" s="81"/>
      <c r="AM8" s="31"/>
      <c r="AN8" s="31"/>
      <c r="AO8" s="31"/>
      <c r="AP8" s="31"/>
    </row>
    <row r="9" spans="1:42" ht="21.75" thickBot="1" x14ac:dyDescent="0.4">
      <c r="A9" s="31"/>
      <c r="B9" s="38"/>
      <c r="C9" s="38"/>
      <c r="D9" s="38"/>
      <c r="E9" s="39"/>
      <c r="F9" s="39"/>
      <c r="G9" s="39"/>
      <c r="H9" s="36">
        <v>10</v>
      </c>
      <c r="I9" s="39"/>
      <c r="J9" s="39"/>
      <c r="K9" s="39"/>
      <c r="L9" s="39"/>
      <c r="M9" s="39"/>
      <c r="N9" s="39"/>
      <c r="O9" s="39"/>
      <c r="P9" s="39"/>
      <c r="Q9" s="98">
        <f>IF(Лист1!Q9 = "Н",1,0)</f>
        <v>0</v>
      </c>
      <c r="R9" s="39"/>
      <c r="S9" s="39"/>
      <c r="T9" s="39"/>
      <c r="U9" s="39"/>
      <c r="V9" s="39"/>
      <c r="W9" s="39"/>
      <c r="X9" s="39"/>
      <c r="Y9" s="39"/>
      <c r="Z9" s="39"/>
      <c r="AA9" s="31"/>
      <c r="AB9" s="40" t="s">
        <v>3</v>
      </c>
      <c r="AC9" s="67" t="s">
        <v>23</v>
      </c>
      <c r="AD9" s="68"/>
      <c r="AE9" s="68"/>
      <c r="AF9" s="68"/>
      <c r="AG9" s="68"/>
      <c r="AH9" s="68"/>
      <c r="AI9" s="68"/>
      <c r="AJ9" s="68"/>
      <c r="AK9" s="68"/>
      <c r="AL9" s="69"/>
      <c r="AM9" s="31"/>
      <c r="AN9" s="31"/>
      <c r="AO9" s="31"/>
      <c r="AP9" s="31"/>
    </row>
    <row r="10" spans="1:42" ht="21.75" thickBot="1" x14ac:dyDescent="0.4">
      <c r="A10" s="31"/>
      <c r="B10" s="38"/>
      <c r="C10" s="38"/>
      <c r="D10" s="38"/>
      <c r="E10" s="39"/>
      <c r="F10" s="39"/>
      <c r="G10" s="36">
        <v>1</v>
      </c>
      <c r="H10" s="98">
        <f>IF(Лист1!H10 = "С",1,0)</f>
        <v>0</v>
      </c>
      <c r="I10" s="98">
        <f>IF(Лист1!I10 = "И",1,0)</f>
        <v>0</v>
      </c>
      <c r="J10" s="98">
        <f>IF(Лист1!J10 = "Л",1,0)</f>
        <v>0</v>
      </c>
      <c r="K10" s="98">
        <f>IF(Лист1!K10 = "А",1,0)</f>
        <v>0</v>
      </c>
      <c r="L10" s="39"/>
      <c r="M10" s="39"/>
      <c r="N10" s="39"/>
      <c r="O10" s="39"/>
      <c r="P10" s="39"/>
      <c r="Q10" s="98">
        <f>IF(Лист1!Q10 = "Е",1,0)</f>
        <v>0</v>
      </c>
      <c r="R10" s="39"/>
      <c r="S10" s="39"/>
      <c r="T10" s="39"/>
      <c r="U10" s="39"/>
      <c r="V10" s="39"/>
      <c r="W10" s="39"/>
      <c r="X10" s="39"/>
      <c r="Y10" s="39"/>
      <c r="Z10" s="39"/>
      <c r="AA10" s="31"/>
      <c r="AB10" s="37" t="s">
        <v>4</v>
      </c>
      <c r="AC10" s="79" t="s">
        <v>24</v>
      </c>
      <c r="AD10" s="80"/>
      <c r="AE10" s="80"/>
      <c r="AF10" s="80"/>
      <c r="AG10" s="80"/>
      <c r="AH10" s="80"/>
      <c r="AI10" s="80"/>
      <c r="AJ10" s="80"/>
      <c r="AK10" s="80"/>
      <c r="AL10" s="81"/>
      <c r="AM10" s="31"/>
      <c r="AN10" s="31"/>
      <c r="AO10" s="31"/>
      <c r="AP10" s="31"/>
    </row>
    <row r="11" spans="1:42" ht="21.75" thickBot="1" x14ac:dyDescent="0.4">
      <c r="A11" s="31"/>
      <c r="B11" s="38"/>
      <c r="C11" s="38"/>
      <c r="D11" s="38"/>
      <c r="E11" s="39"/>
      <c r="F11" s="39"/>
      <c r="G11" s="39"/>
      <c r="H11" s="98">
        <f>IF(Лист1!H11 = "К",1,0)</f>
        <v>0</v>
      </c>
      <c r="I11" s="39"/>
      <c r="J11" s="39"/>
      <c r="K11" s="39"/>
      <c r="L11" s="39"/>
      <c r="M11" s="36">
        <v>11</v>
      </c>
      <c r="N11" s="39"/>
      <c r="O11" s="39"/>
      <c r="P11" s="39"/>
      <c r="Q11" s="98">
        <f>IF(Лист1!Q11 = "М",1,0)</f>
        <v>0</v>
      </c>
      <c r="R11" s="39"/>
      <c r="S11" s="39"/>
      <c r="T11" s="41">
        <v>14</v>
      </c>
      <c r="U11" s="39"/>
      <c r="V11" s="39"/>
      <c r="W11" s="39"/>
      <c r="X11" s="39"/>
      <c r="Y11" s="39"/>
      <c r="Z11" s="39"/>
      <c r="AA11" s="31"/>
      <c r="AB11" s="40" t="s">
        <v>5</v>
      </c>
      <c r="AC11" s="67" t="s">
        <v>25</v>
      </c>
      <c r="AD11" s="68"/>
      <c r="AE11" s="68"/>
      <c r="AF11" s="68"/>
      <c r="AG11" s="68"/>
      <c r="AH11" s="68"/>
      <c r="AI11" s="68"/>
      <c r="AJ11" s="68"/>
      <c r="AK11" s="68"/>
      <c r="AL11" s="69"/>
      <c r="AM11" s="31"/>
      <c r="AN11" s="31"/>
      <c r="AO11" s="31"/>
      <c r="AP11" s="31"/>
    </row>
    <row r="12" spans="1:42" ht="21.75" thickBot="1" x14ac:dyDescent="0.4">
      <c r="A12" s="31"/>
      <c r="B12" s="38"/>
      <c r="C12" s="38"/>
      <c r="D12" s="38"/>
      <c r="E12" s="39"/>
      <c r="F12" s="39"/>
      <c r="G12" s="39"/>
      <c r="H12" s="98">
        <f>IF(Лист1!H12 = "О",1,0)</f>
        <v>0</v>
      </c>
      <c r="I12" s="39"/>
      <c r="J12" s="39"/>
      <c r="K12" s="39"/>
      <c r="L12" s="39"/>
      <c r="M12" s="98">
        <f>IF(Лист1!M12 = "В",1,0)</f>
        <v>0</v>
      </c>
      <c r="N12" s="39"/>
      <c r="O12" s="39"/>
      <c r="P12" s="39"/>
      <c r="Q12" s="98">
        <f>IF(Лист1!Q12 = "А",1,0)</f>
        <v>0</v>
      </c>
      <c r="R12" s="39"/>
      <c r="S12" s="39"/>
      <c r="T12" s="98">
        <f>IF(Лист1!T12 = "С",1,0)</f>
        <v>0</v>
      </c>
      <c r="U12" s="39"/>
      <c r="V12" s="39"/>
      <c r="W12" s="39"/>
      <c r="X12" s="39"/>
      <c r="Y12" s="39"/>
      <c r="Z12" s="39"/>
      <c r="AA12" s="31"/>
      <c r="AB12" s="37" t="s">
        <v>6</v>
      </c>
      <c r="AC12" s="79" t="s">
        <v>26</v>
      </c>
      <c r="AD12" s="80"/>
      <c r="AE12" s="80"/>
      <c r="AF12" s="80"/>
      <c r="AG12" s="80"/>
      <c r="AH12" s="80"/>
      <c r="AI12" s="80"/>
      <c r="AJ12" s="80"/>
      <c r="AK12" s="80"/>
      <c r="AL12" s="81"/>
      <c r="AM12" s="31"/>
      <c r="AN12" s="31"/>
      <c r="AO12" s="31"/>
      <c r="AP12" s="31"/>
    </row>
    <row r="13" spans="1:42" ht="21.75" thickBot="1" x14ac:dyDescent="0.4">
      <c r="A13" s="31"/>
      <c r="B13" s="38"/>
      <c r="C13" s="38"/>
      <c r="D13" s="38"/>
      <c r="E13" s="39"/>
      <c r="F13" s="39"/>
      <c r="G13" s="36">
        <v>2</v>
      </c>
      <c r="H13" s="98">
        <f>IF(Лист1!H13 = "Р",1,0)</f>
        <v>0</v>
      </c>
      <c r="I13" s="98">
        <f>IF(Лист1!I13 = "А",1,0)</f>
        <v>0</v>
      </c>
      <c r="J13" s="98">
        <f>IF(Лист1!J13 = "Б",1,0)</f>
        <v>0</v>
      </c>
      <c r="K13" s="98">
        <f>IF(Лист1!K13 = "О",1,0)</f>
        <v>0</v>
      </c>
      <c r="L13" s="98">
        <f>IF(Лист1!L13 = "Т",1,0)</f>
        <v>0</v>
      </c>
      <c r="M13" s="98">
        <f>IF(Лист1!M13 = "А",1,0)</f>
        <v>0</v>
      </c>
      <c r="N13" s="39"/>
      <c r="O13" s="39"/>
      <c r="P13" s="39"/>
      <c r="Q13" s="98">
        <f>IF(Лист1!Q13 = "Т",1,0)</f>
        <v>0</v>
      </c>
      <c r="R13" s="39"/>
      <c r="S13" s="39"/>
      <c r="T13" s="98">
        <f>IF(Лист1!T13 = "О",1,0)</f>
        <v>0</v>
      </c>
      <c r="U13" s="39"/>
      <c r="V13" s="39"/>
      <c r="W13" s="39"/>
      <c r="X13" s="39"/>
      <c r="Y13" s="39"/>
      <c r="Z13" s="39"/>
      <c r="AA13" s="31"/>
      <c r="AB13" s="40" t="s">
        <v>7</v>
      </c>
      <c r="AC13" s="82" t="s">
        <v>27</v>
      </c>
      <c r="AD13" s="83"/>
      <c r="AE13" s="83"/>
      <c r="AF13" s="83"/>
      <c r="AG13" s="83"/>
      <c r="AH13" s="83"/>
      <c r="AI13" s="83"/>
      <c r="AJ13" s="83"/>
      <c r="AK13" s="83"/>
      <c r="AL13" s="84"/>
      <c r="AM13" s="31"/>
      <c r="AN13" s="31"/>
      <c r="AO13" s="31"/>
      <c r="AP13" s="31"/>
    </row>
    <row r="14" spans="1:42" ht="21.75" thickBot="1" x14ac:dyDescent="0.4">
      <c r="A14" s="31"/>
      <c r="B14" s="38"/>
      <c r="C14" s="38"/>
      <c r="D14" s="38"/>
      <c r="E14" s="39"/>
      <c r="F14" s="39"/>
      <c r="G14" s="39"/>
      <c r="H14" s="98">
        <f>IF(Лист1!H14 = "О",1,0)</f>
        <v>0</v>
      </c>
      <c r="I14" s="39"/>
      <c r="J14" s="39"/>
      <c r="K14" s="39"/>
      <c r="L14" s="39"/>
      <c r="M14" s="98">
        <f>IF(Лист1!M14 = "Т",1,0)</f>
        <v>0</v>
      </c>
      <c r="N14" s="39"/>
      <c r="O14" s="36">
        <v>12</v>
      </c>
      <c r="P14" s="39"/>
      <c r="Q14" s="98">
        <f>IF(Лист1!Q14 = "И",1,0)</f>
        <v>0</v>
      </c>
      <c r="R14" s="39"/>
      <c r="S14" s="39"/>
      <c r="T14" s="98">
        <f>IF(Лист1!T14 = "П",1,0)</f>
        <v>0</v>
      </c>
      <c r="U14" s="39"/>
      <c r="V14" s="39"/>
      <c r="W14" s="39"/>
      <c r="X14" s="39"/>
      <c r="Y14" s="39"/>
      <c r="Z14" s="39"/>
      <c r="AA14" s="31"/>
      <c r="AB14" s="37" t="s">
        <v>8</v>
      </c>
      <c r="AC14" s="79" t="s">
        <v>28</v>
      </c>
      <c r="AD14" s="80"/>
      <c r="AE14" s="80"/>
      <c r="AF14" s="80"/>
      <c r="AG14" s="80"/>
      <c r="AH14" s="80"/>
      <c r="AI14" s="80"/>
      <c r="AJ14" s="80"/>
      <c r="AK14" s="80"/>
      <c r="AL14" s="81"/>
      <c r="AM14" s="31"/>
      <c r="AN14" s="31"/>
      <c r="AO14" s="31"/>
      <c r="AP14" s="31"/>
    </row>
    <row r="15" spans="1:42" ht="21.75" thickBot="1" x14ac:dyDescent="0.4">
      <c r="A15" s="31"/>
      <c r="B15" s="38"/>
      <c r="C15" s="38"/>
      <c r="D15" s="38"/>
      <c r="E15" s="39"/>
      <c r="F15" s="39"/>
      <c r="G15" s="39"/>
      <c r="H15" s="98">
        <f>IF(Лист1!H15 = "С",1,0)</f>
        <v>0</v>
      </c>
      <c r="I15" s="39"/>
      <c r="J15" s="39"/>
      <c r="K15" s="39"/>
      <c r="L15" s="36">
        <v>5</v>
      </c>
      <c r="M15" s="98">
        <f>IF(Лист1!M15 = "Т",1,0)</f>
        <v>0</v>
      </c>
      <c r="N15" s="98">
        <f>IF(Лист1!N15 = "Р",1,0)</f>
        <v>0</v>
      </c>
      <c r="O15" s="98">
        <f>IF(Лист1!O15 = "А",1,0)</f>
        <v>0</v>
      </c>
      <c r="P15" s="98">
        <f>IF(Лист1!P15 = "Е",1,0)</f>
        <v>0</v>
      </c>
      <c r="Q15" s="98">
        <f>IF(Лист1!Q15 = "К",1,0)</f>
        <v>0</v>
      </c>
      <c r="R15" s="98">
        <f>IF(Лист1!R15 = "Т",1,0)</f>
        <v>0</v>
      </c>
      <c r="S15" s="98">
        <f>IF(Лист1!S15 = "О",1,0)</f>
        <v>0</v>
      </c>
      <c r="T15" s="98">
        <f>IF(Лист1!T15 = "Р",1,0)</f>
        <v>0</v>
      </c>
      <c r="U15" s="98">
        <f>IF(Лист1!U15 = "И",1,0)</f>
        <v>0</v>
      </c>
      <c r="V15" s="98">
        <f>IF(Лист1!V15 = "Я",1,0)</f>
        <v>0</v>
      </c>
      <c r="W15" s="39"/>
      <c r="X15" s="39"/>
      <c r="Y15" s="39"/>
      <c r="Z15" s="39"/>
      <c r="AA15" s="31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1"/>
      <c r="AN15" s="31"/>
      <c r="AO15" s="31"/>
      <c r="AP15" s="31"/>
    </row>
    <row r="16" spans="1:42" ht="21.75" thickBot="1" x14ac:dyDescent="0.4">
      <c r="A16" s="31"/>
      <c r="B16" s="38"/>
      <c r="C16" s="38"/>
      <c r="D16" s="38"/>
      <c r="E16" s="36">
        <v>17</v>
      </c>
      <c r="F16" s="39"/>
      <c r="G16" s="39"/>
      <c r="H16" s="98">
        <f>IF(Лист1!H16 = "Т",1,0)</f>
        <v>0</v>
      </c>
      <c r="I16" s="39"/>
      <c r="J16" s="39"/>
      <c r="K16" s="39"/>
      <c r="L16" s="39"/>
      <c r="M16" s="39"/>
      <c r="N16" s="39"/>
      <c r="O16" s="98">
        <f>IF(Лист1!O16 = "М",1,0)</f>
        <v>0</v>
      </c>
      <c r="P16" s="39"/>
      <c r="Q16" s="98">
        <f>IF(Лист1!Q16 = "А",1,0)</f>
        <v>0</v>
      </c>
      <c r="R16" s="39"/>
      <c r="S16" s="39"/>
      <c r="T16" s="98">
        <f>IF(Лист1!T16 = "О",1,0)</f>
        <v>0</v>
      </c>
      <c r="U16" s="39"/>
      <c r="V16" s="39"/>
      <c r="W16" s="39"/>
      <c r="X16" s="39"/>
      <c r="Y16" s="39"/>
      <c r="Z16" s="39"/>
      <c r="AA16" s="31"/>
      <c r="AB16" s="31"/>
      <c r="AC16" s="31"/>
      <c r="AD16" s="31"/>
      <c r="AE16" s="85" t="s">
        <v>11</v>
      </c>
      <c r="AF16" s="86"/>
      <c r="AG16" s="86"/>
      <c r="AH16" s="86"/>
      <c r="AI16" s="87"/>
      <c r="AJ16" s="31"/>
      <c r="AK16" s="31"/>
      <c r="AL16" s="31"/>
      <c r="AM16" s="31"/>
      <c r="AN16" s="31"/>
      <c r="AO16" s="31"/>
      <c r="AP16" s="31"/>
    </row>
    <row r="17" spans="1:42" ht="21.75" thickBot="1" x14ac:dyDescent="0.4">
      <c r="A17" s="31"/>
      <c r="B17" s="38"/>
      <c r="C17" s="38"/>
      <c r="D17" s="36">
        <v>3</v>
      </c>
      <c r="E17" s="98">
        <f>IF(Лист1!E17 = "П",1,0)</f>
        <v>0</v>
      </c>
      <c r="F17" s="98">
        <f>IF(Лист1!F17 = "У",1,0)</f>
        <v>0</v>
      </c>
      <c r="G17" s="98">
        <f>IF(Лист1!G17 = "Т",1,0)</f>
        <v>0</v>
      </c>
      <c r="H17" s="98">
        <f>IF(Лист1!H17 = "Ь",1,0)</f>
        <v>0</v>
      </c>
      <c r="I17" s="39"/>
      <c r="J17" s="39"/>
      <c r="K17" s="39"/>
      <c r="L17" s="39"/>
      <c r="M17" s="39"/>
      <c r="N17" s="39"/>
      <c r="O17" s="98">
        <f>IF(Лист1!O17 = "П",1,0)</f>
        <v>0</v>
      </c>
      <c r="P17" s="39"/>
      <c r="Q17" s="39"/>
      <c r="R17" s="39"/>
      <c r="S17" s="39"/>
      <c r="T17" s="98">
        <f>IF(Лист1!T17 = "Т",1,0)</f>
        <v>0</v>
      </c>
      <c r="U17" s="39"/>
      <c r="V17" s="39"/>
      <c r="W17" s="39"/>
      <c r="X17" s="39"/>
      <c r="Y17" s="39"/>
      <c r="Z17" s="39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</row>
    <row r="18" spans="1:42" ht="21.75" thickBot="1" x14ac:dyDescent="0.4">
      <c r="A18" s="31"/>
      <c r="B18" s="38"/>
      <c r="C18" s="38"/>
      <c r="D18" s="38"/>
      <c r="E18" s="98">
        <f>IF(Лист1!E18 = "Е",1,0)</f>
        <v>0</v>
      </c>
      <c r="F18" s="39"/>
      <c r="G18" s="39"/>
      <c r="H18" s="39"/>
      <c r="I18" s="39"/>
      <c r="J18" s="39"/>
      <c r="K18" s="39"/>
      <c r="L18" s="39"/>
      <c r="M18" s="39"/>
      <c r="N18" s="39"/>
      <c r="O18" s="98">
        <f>IF(Лист1!O18 = "Е",1,0)</f>
        <v>0</v>
      </c>
      <c r="P18" s="39"/>
      <c r="Q18" s="39"/>
      <c r="R18" s="39"/>
      <c r="S18" s="39"/>
      <c r="T18" s="98">
        <f>IF(Лист1!T18 = "И",1,0)</f>
        <v>0</v>
      </c>
      <c r="U18" s="39"/>
      <c r="V18" s="39"/>
      <c r="W18" s="39"/>
      <c r="X18" s="39"/>
      <c r="Y18" s="39"/>
      <c r="Z18" s="39"/>
      <c r="AA18" s="31"/>
      <c r="AB18" s="37" t="s">
        <v>12</v>
      </c>
      <c r="AC18" s="79" t="s">
        <v>29</v>
      </c>
      <c r="AD18" s="80"/>
      <c r="AE18" s="80"/>
      <c r="AF18" s="80"/>
      <c r="AG18" s="80"/>
      <c r="AH18" s="80"/>
      <c r="AI18" s="80"/>
      <c r="AJ18" s="80"/>
      <c r="AK18" s="80"/>
      <c r="AL18" s="81"/>
      <c r="AM18" s="31"/>
      <c r="AN18" s="31"/>
      <c r="AO18" s="31"/>
      <c r="AP18" s="31"/>
    </row>
    <row r="19" spans="1:42" ht="21.75" thickBot="1" x14ac:dyDescent="0.4">
      <c r="A19" s="31"/>
      <c r="B19" s="38"/>
      <c r="C19" s="38"/>
      <c r="D19" s="38"/>
      <c r="E19" s="98">
        <f>IF(Лист1!E19 = "Р",1,0)</f>
        <v>0</v>
      </c>
      <c r="F19" s="39"/>
      <c r="G19" s="39"/>
      <c r="H19" s="39"/>
      <c r="I19" s="39"/>
      <c r="J19" s="39"/>
      <c r="K19" s="39"/>
      <c r="L19" s="39"/>
      <c r="M19" s="39"/>
      <c r="N19" s="39"/>
      <c r="O19" s="98">
        <f>IF(Лист1!O19 = "Р",1,0)</f>
        <v>0</v>
      </c>
      <c r="P19" s="39"/>
      <c r="Q19" s="39"/>
      <c r="R19" s="39"/>
      <c r="S19" s="36">
        <v>8</v>
      </c>
      <c r="T19" s="98">
        <f>IF(Лист1!T19 = "В",1,0)</f>
        <v>0</v>
      </c>
      <c r="U19" s="98">
        <f>IF(Лист1!U19 = "Е",1,0)</f>
        <v>0</v>
      </c>
      <c r="V19" s="98">
        <f>IF(Лист1!V19 = "С",1,0)</f>
        <v>0</v>
      </c>
      <c r="W19" s="39"/>
      <c r="X19" s="39"/>
      <c r="Y19" s="39"/>
      <c r="Z19" s="39"/>
      <c r="AA19" s="31"/>
      <c r="AB19" s="40" t="s">
        <v>13</v>
      </c>
      <c r="AC19" s="67" t="s">
        <v>30</v>
      </c>
      <c r="AD19" s="68"/>
      <c r="AE19" s="68"/>
      <c r="AF19" s="68"/>
      <c r="AG19" s="68"/>
      <c r="AH19" s="68"/>
      <c r="AI19" s="68"/>
      <c r="AJ19" s="68"/>
      <c r="AK19" s="68"/>
      <c r="AL19" s="69"/>
      <c r="AM19" s="31"/>
      <c r="AN19" s="31"/>
      <c r="AO19" s="31"/>
      <c r="AP19" s="31"/>
    </row>
    <row r="20" spans="1:42" ht="21.75" thickBot="1" x14ac:dyDescent="0.4">
      <c r="A20" s="31"/>
      <c r="B20" s="38"/>
      <c r="C20" s="38"/>
      <c r="D20" s="38"/>
      <c r="E20" s="98">
        <f>IF(Лист1!E20 = "Е",1,0)</f>
        <v>0</v>
      </c>
      <c r="F20" s="39"/>
      <c r="G20" s="39"/>
      <c r="H20" s="39"/>
      <c r="I20" s="36">
        <v>16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98">
        <f>IF(Лист1!T20 = "Л",1,0)</f>
        <v>0</v>
      </c>
      <c r="U20" s="39"/>
      <c r="V20" s="39"/>
      <c r="W20" s="39"/>
      <c r="X20" s="39"/>
      <c r="Y20" s="39"/>
      <c r="Z20" s="39"/>
      <c r="AA20" s="31"/>
      <c r="AB20" s="37" t="s">
        <v>14</v>
      </c>
      <c r="AC20" s="79" t="s">
        <v>31</v>
      </c>
      <c r="AD20" s="80"/>
      <c r="AE20" s="80"/>
      <c r="AF20" s="80"/>
      <c r="AG20" s="80"/>
      <c r="AH20" s="80"/>
      <c r="AI20" s="80"/>
      <c r="AJ20" s="80"/>
      <c r="AK20" s="80"/>
      <c r="AL20" s="81"/>
      <c r="AM20" s="31"/>
      <c r="AN20" s="31"/>
      <c r="AO20" s="31"/>
      <c r="AP20" s="31"/>
    </row>
    <row r="21" spans="1:42" ht="21.75" thickBot="1" x14ac:dyDescent="0.4">
      <c r="A21" s="31"/>
      <c r="B21" s="38"/>
      <c r="C21" s="38"/>
      <c r="D21" s="36">
        <v>4</v>
      </c>
      <c r="E21" s="98">
        <f>IF(Лист1!E21 = "М",1,0)</f>
        <v>0</v>
      </c>
      <c r="F21" s="98">
        <f>IF(Лист1!F21 = "А",1,0)</f>
        <v>0</v>
      </c>
      <c r="G21" s="98">
        <f>IF(Лист1!G21 = "С",1,0)</f>
        <v>0</v>
      </c>
      <c r="H21" s="98">
        <f>IF(Лист1!H21 = "С",1,0)</f>
        <v>0</v>
      </c>
      <c r="I21" s="98">
        <f>IF(Лист1!I21 = "А",1,0)</f>
        <v>0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98">
        <f>IF(Лист1!T21 = "Е",1,0)</f>
        <v>0</v>
      </c>
      <c r="U21" s="39"/>
      <c r="V21" s="39"/>
      <c r="W21" s="36">
        <v>15</v>
      </c>
      <c r="X21" s="39"/>
      <c r="Y21" s="39"/>
      <c r="Z21" s="39"/>
      <c r="AA21" s="31"/>
      <c r="AB21" s="40" t="s">
        <v>15</v>
      </c>
      <c r="AC21" s="67" t="s">
        <v>32</v>
      </c>
      <c r="AD21" s="68"/>
      <c r="AE21" s="68"/>
      <c r="AF21" s="68"/>
      <c r="AG21" s="68"/>
      <c r="AH21" s="68"/>
      <c r="AI21" s="68"/>
      <c r="AJ21" s="68"/>
      <c r="AK21" s="68"/>
      <c r="AL21" s="69"/>
      <c r="AM21" s="31"/>
      <c r="AN21" s="31"/>
      <c r="AO21" s="31"/>
      <c r="AP21" s="31"/>
    </row>
    <row r="22" spans="1:42" ht="21.75" thickBot="1" x14ac:dyDescent="0.4">
      <c r="A22" s="31"/>
      <c r="B22" s="38"/>
      <c r="C22" s="38"/>
      <c r="D22" s="38"/>
      <c r="E22" s="98">
        <f>IF(Лист1!E22 = "Е",1,0)</f>
        <v>0</v>
      </c>
      <c r="F22" s="39"/>
      <c r="G22" s="39"/>
      <c r="H22" s="39"/>
      <c r="I22" s="98">
        <f>IF(Лист1!I22 = "М",1,0)</f>
        <v>0</v>
      </c>
      <c r="J22" s="39"/>
      <c r="K22" s="39"/>
      <c r="L22" s="39"/>
      <c r="M22" s="39"/>
      <c r="N22" s="39"/>
      <c r="O22" s="39"/>
      <c r="P22" s="39"/>
      <c r="Q22" s="39"/>
      <c r="R22" s="39"/>
      <c r="S22" s="36">
        <v>7</v>
      </c>
      <c r="T22" s="98">
        <f>IF(Лист1!T22 = "Н",1,0)</f>
        <v>0</v>
      </c>
      <c r="U22" s="98">
        <f>IF(Лист1!U22 = "Ь",1,0)</f>
        <v>0</v>
      </c>
      <c r="V22" s="98">
        <f>IF(Лист1!V22 = "Ю",1,0)</f>
        <v>0</v>
      </c>
      <c r="W22" s="98">
        <f>IF(Лист1!W22 = "Т",1,0)</f>
        <v>0</v>
      </c>
      <c r="X22" s="98">
        <f>IF(Лист1!X22 = "О",1,0)</f>
        <v>0</v>
      </c>
      <c r="Y22" s="98">
        <f>IF(Лист1!Y22 = "Н",1,0)</f>
        <v>0</v>
      </c>
      <c r="Z22" s="39"/>
      <c r="AA22" s="31"/>
      <c r="AB22" s="37" t="s">
        <v>16</v>
      </c>
      <c r="AC22" s="79" t="s">
        <v>33</v>
      </c>
      <c r="AD22" s="80"/>
      <c r="AE22" s="80"/>
      <c r="AF22" s="80"/>
      <c r="AG22" s="80"/>
      <c r="AH22" s="80"/>
      <c r="AI22" s="80"/>
      <c r="AJ22" s="80"/>
      <c r="AK22" s="80"/>
      <c r="AL22" s="81"/>
      <c r="AM22" s="31"/>
      <c r="AN22" s="31"/>
      <c r="AO22" s="31"/>
      <c r="AP22" s="31"/>
    </row>
    <row r="23" spans="1:42" ht="21.75" thickBot="1" x14ac:dyDescent="0.4">
      <c r="A23" s="31"/>
      <c r="B23" s="38"/>
      <c r="C23" s="38"/>
      <c r="D23" s="38"/>
      <c r="E23" s="98">
        <f>IF(Лист1!E23 = "Щ",1,0)</f>
        <v>0</v>
      </c>
      <c r="F23" s="39"/>
      <c r="G23" s="39"/>
      <c r="H23" s="39"/>
      <c r="I23" s="98">
        <f>IF(Лист1!I23 = "П",1,0)</f>
        <v>0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98">
        <f>IF(Лист1!T23 = "И",1,0)</f>
        <v>0</v>
      </c>
      <c r="U23" s="39"/>
      <c r="V23" s="39"/>
      <c r="W23" s="98">
        <f>IF(Лист1!W23 = "Р",1,0)</f>
        <v>0</v>
      </c>
      <c r="X23" s="39"/>
      <c r="Y23" s="39"/>
      <c r="Z23" s="39"/>
      <c r="AA23" s="31"/>
      <c r="AB23" s="40" t="s">
        <v>17</v>
      </c>
      <c r="AC23" s="67" t="s">
        <v>34</v>
      </c>
      <c r="AD23" s="68"/>
      <c r="AE23" s="68"/>
      <c r="AF23" s="68"/>
      <c r="AG23" s="68"/>
      <c r="AH23" s="68"/>
      <c r="AI23" s="68"/>
      <c r="AJ23" s="68"/>
      <c r="AK23" s="68"/>
      <c r="AL23" s="69"/>
      <c r="AM23" s="31"/>
      <c r="AN23" s="31"/>
      <c r="AO23" s="31"/>
      <c r="AP23" s="31"/>
    </row>
    <row r="24" spans="1:42" ht="21.75" thickBot="1" x14ac:dyDescent="0.4">
      <c r="A24" s="31"/>
      <c r="B24" s="38"/>
      <c r="C24" s="38"/>
      <c r="D24" s="38"/>
      <c r="E24" s="98">
        <f>IF(Лист1!E24 = "Е",1,0)</f>
        <v>0</v>
      </c>
      <c r="F24" s="39"/>
      <c r="G24" s="39"/>
      <c r="H24" s="39"/>
      <c r="I24" s="98">
        <f>IF(Лист1!I24 = "Л",1,0)</f>
        <v>0</v>
      </c>
      <c r="J24" s="39"/>
      <c r="K24" s="39"/>
      <c r="L24" s="39"/>
      <c r="M24" s="36">
        <v>6</v>
      </c>
      <c r="N24" s="98">
        <f>IF(Лист1!N24 = "П",1,0)</f>
        <v>0</v>
      </c>
      <c r="O24" s="98">
        <f>IF(Лист1!O24 = "Р",1,0)</f>
        <v>0</v>
      </c>
      <c r="P24" s="98">
        <f>IF(Лист1!P24 = "И",1,0)</f>
        <v>0</v>
      </c>
      <c r="Q24" s="98">
        <f>IF(Лист1!Q24 = "Т",1,0)</f>
        <v>0</v>
      </c>
      <c r="R24" s="98">
        <f>IF(Лист1!R24 = "Я",1,0)</f>
        <v>0</v>
      </c>
      <c r="S24" s="98">
        <f>IF(Лист1!S24 = "Ж",1,0)</f>
        <v>0</v>
      </c>
      <c r="T24" s="98">
        <f>IF(Лист1!T24 = "Е",1,0)</f>
        <v>0</v>
      </c>
      <c r="U24" s="98">
        <f>IF(Лист1!U24 = "Н",1,0)</f>
        <v>0</v>
      </c>
      <c r="V24" s="98">
        <f>IF(Лист1!V24 = "И",1,0)</f>
        <v>0</v>
      </c>
      <c r="W24" s="98">
        <f>IF(Лист1!W24 = "Е",1,0)</f>
        <v>0</v>
      </c>
      <c r="X24" s="39"/>
      <c r="Y24" s="39"/>
      <c r="Z24" s="39"/>
      <c r="AA24" s="31"/>
      <c r="AB24" s="37" t="s">
        <v>18</v>
      </c>
      <c r="AC24" s="79" t="s">
        <v>35</v>
      </c>
      <c r="AD24" s="80"/>
      <c r="AE24" s="80"/>
      <c r="AF24" s="80"/>
      <c r="AG24" s="80"/>
      <c r="AH24" s="80"/>
      <c r="AI24" s="80"/>
      <c r="AJ24" s="80"/>
      <c r="AK24" s="80"/>
      <c r="AL24" s="81"/>
      <c r="AM24" s="31"/>
      <c r="AN24" s="31"/>
      <c r="AO24" s="31"/>
      <c r="AP24" s="31"/>
    </row>
    <row r="25" spans="1:42" ht="21.75" thickBot="1" x14ac:dyDescent="0.4">
      <c r="A25" s="31"/>
      <c r="B25" s="38"/>
      <c r="C25" s="38"/>
      <c r="D25" s="38"/>
      <c r="E25" s="98">
        <f>IF(Лист1!E25 = "Н",1,0)</f>
        <v>0</v>
      </c>
      <c r="F25" s="39"/>
      <c r="G25" s="39"/>
      <c r="H25" s="39"/>
      <c r="I25" s="98">
        <f>IF(Лист1!I25 = "И",1,0)</f>
        <v>0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98">
        <f>IF(Лист1!W25 = "Н",1,0)</f>
        <v>0</v>
      </c>
      <c r="X25" s="39"/>
      <c r="Y25" s="39"/>
      <c r="Z25" s="39"/>
      <c r="AA25" s="31"/>
      <c r="AB25" s="40" t="s">
        <v>19</v>
      </c>
      <c r="AC25" s="67" t="s">
        <v>36</v>
      </c>
      <c r="AD25" s="68"/>
      <c r="AE25" s="68"/>
      <c r="AF25" s="68"/>
      <c r="AG25" s="68"/>
      <c r="AH25" s="68"/>
      <c r="AI25" s="68"/>
      <c r="AJ25" s="68"/>
      <c r="AK25" s="68"/>
      <c r="AL25" s="69"/>
      <c r="AM25" s="31"/>
      <c r="AN25" s="31"/>
      <c r="AO25" s="31"/>
      <c r="AP25" s="31"/>
    </row>
    <row r="26" spans="1:42" ht="21.75" thickBot="1" x14ac:dyDescent="0.4">
      <c r="A26" s="31"/>
      <c r="B26" s="38"/>
      <c r="C26" s="38"/>
      <c r="D26" s="38"/>
      <c r="E26" s="98">
        <f>IF(Лист1!E26 = "И",1,0)</f>
        <v>0</v>
      </c>
      <c r="F26" s="39"/>
      <c r="G26" s="39"/>
      <c r="H26" s="39"/>
      <c r="I26" s="98">
        <f>IF(Лист1!I26 = "Т",1,0)</f>
        <v>0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98">
        <f>IF(Лист1!W26 = "И",1,0)</f>
        <v>0</v>
      </c>
      <c r="X26" s="39"/>
      <c r="Y26" s="39"/>
      <c r="Z26" s="39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</row>
    <row r="27" spans="1:42" ht="21.75" thickBot="1" x14ac:dyDescent="0.4">
      <c r="A27" s="31"/>
      <c r="B27" s="38"/>
      <c r="C27" s="38"/>
      <c r="D27" s="38"/>
      <c r="E27" s="98">
        <f>IF(Лист1!E27 = "Е",1,0)</f>
        <v>0</v>
      </c>
      <c r="F27" s="39"/>
      <c r="G27" s="39"/>
      <c r="H27" s="39"/>
      <c r="I27" s="98">
        <f>IF(Лист1!I27 = "У",1,0)</f>
        <v>0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6">
        <v>9</v>
      </c>
      <c r="V27" s="98">
        <f>IF(Лист1!V27 = "Т",1,0)</f>
        <v>0</v>
      </c>
      <c r="W27" s="98">
        <f>IF(Лист1!W27 = "Е",1,0)</f>
        <v>0</v>
      </c>
      <c r="X27" s="98">
        <f>IF(Лист1!X27 = "Л",1,0)</f>
        <v>0</v>
      </c>
      <c r="Y27" s="98">
        <f>IF(Лист1!Y27 = "О",1,0)</f>
        <v>0</v>
      </c>
      <c r="Z27" s="39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</row>
    <row r="28" spans="1:42" ht="21.75" thickBot="1" x14ac:dyDescent="0.4">
      <c r="A28" s="31"/>
      <c r="B28" s="38"/>
      <c r="C28" s="38"/>
      <c r="D28" s="38"/>
      <c r="E28" s="39"/>
      <c r="F28" s="39"/>
      <c r="G28" s="39"/>
      <c r="H28" s="39"/>
      <c r="I28" s="98">
        <f>IF(Лист1!I28 = "Д",1,0)</f>
        <v>0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</row>
    <row r="29" spans="1:42" ht="21.75" thickBot="1" x14ac:dyDescent="0.4">
      <c r="A29" s="31"/>
      <c r="B29" s="38"/>
      <c r="C29" s="38"/>
      <c r="D29" s="38"/>
      <c r="E29" s="39"/>
      <c r="F29" s="39"/>
      <c r="G29" s="39"/>
      <c r="H29" s="39"/>
      <c r="I29" s="98">
        <f>IF(Лист1!I29 = "А",1,0)</f>
        <v>0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</row>
    <row r="30" spans="1:42" ht="21" x14ac:dyDescent="0.35">
      <c r="A30" s="31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</row>
    <row r="31" spans="1:42" ht="21" x14ac:dyDescent="0.35">
      <c r="A31" s="31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</row>
    <row r="32" spans="1:42" ht="21" x14ac:dyDescent="0.35">
      <c r="A32" s="31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</row>
    <row r="33" spans="1:42" ht="21" x14ac:dyDescent="0.35">
      <c r="A33" s="31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</row>
    <row r="34" spans="1:42" ht="21" x14ac:dyDescent="0.35">
      <c r="A34" s="31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1:42" x14ac:dyDescent="0.25">
      <c r="A35" s="31"/>
      <c r="B35" s="70" t="s">
        <v>38</v>
      </c>
      <c r="C35" s="71"/>
      <c r="D35" s="72"/>
      <c r="E35" s="107">
        <f>SUM(H10:H17,E17:G17,E18:E27,F21:I21,I22:I29,I13:M13,I10:K10,M12,M14:M15,N15:V15,Q16,Q7:Q14,T12:T14,O16:O19,T16:T23,U19:V19,U22:Y22,W23:W27,V27,X27:Y27,N24:V24)</f>
        <v>0</v>
      </c>
      <c r="F35" s="108"/>
      <c r="G35" s="108"/>
      <c r="H35" s="101"/>
      <c r="I35" s="101"/>
      <c r="J35" s="101"/>
      <c r="K35" s="102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</row>
    <row r="36" spans="1:42" x14ac:dyDescent="0.25">
      <c r="A36" s="31"/>
      <c r="B36" s="73"/>
      <c r="C36" s="74"/>
      <c r="D36" s="75"/>
      <c r="E36" s="109"/>
      <c r="F36" s="110"/>
      <c r="G36" s="110"/>
      <c r="H36" s="105"/>
      <c r="I36" s="105"/>
      <c r="J36" s="105"/>
      <c r="K36" s="106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</row>
    <row r="37" spans="1:42" x14ac:dyDescent="0.25">
      <c r="A37" s="31"/>
      <c r="B37" s="92" t="s">
        <v>39</v>
      </c>
      <c r="C37" s="93"/>
      <c r="D37" s="94"/>
      <c r="E37" s="99" t="str">
        <f>IF(E35=101,"МОЛОДЕЦ","подумай ещё")</f>
        <v>подумай ещё</v>
      </c>
      <c r="F37" s="100"/>
      <c r="G37" s="100"/>
      <c r="H37" s="101"/>
      <c r="I37" s="101"/>
      <c r="J37" s="101"/>
      <c r="K37" s="102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</row>
    <row r="38" spans="1:42" x14ac:dyDescent="0.25">
      <c r="A38" s="31"/>
      <c r="B38" s="95"/>
      <c r="C38" s="96"/>
      <c r="D38" s="97"/>
      <c r="E38" s="103"/>
      <c r="F38" s="104"/>
      <c r="G38" s="104"/>
      <c r="H38" s="105"/>
      <c r="I38" s="105"/>
      <c r="J38" s="105"/>
      <c r="K38" s="106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</row>
    <row r="39" spans="1:42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</row>
    <row r="40" spans="1:42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</row>
    <row r="41" spans="1:42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</row>
  </sheetData>
  <mergeCells count="24">
    <mergeCell ref="B2:M2"/>
    <mergeCell ref="AE4:AI4"/>
    <mergeCell ref="AC7:AL7"/>
    <mergeCell ref="AC8:AL8"/>
    <mergeCell ref="AC9:AL9"/>
    <mergeCell ref="AC23:AL23"/>
    <mergeCell ref="AC24:AL24"/>
    <mergeCell ref="AC11:AL11"/>
    <mergeCell ref="AC12:AL12"/>
    <mergeCell ref="AC13:AL13"/>
    <mergeCell ref="AC14:AL14"/>
    <mergeCell ref="AE16:AI16"/>
    <mergeCell ref="AC18:AL18"/>
    <mergeCell ref="AC6:AL6"/>
    <mergeCell ref="AC19:AL19"/>
    <mergeCell ref="AC20:AL20"/>
    <mergeCell ref="AC21:AL21"/>
    <mergeCell ref="AC22:AL22"/>
    <mergeCell ref="AC10:AL10"/>
    <mergeCell ref="AC25:AL25"/>
    <mergeCell ref="B37:D38"/>
    <mergeCell ref="B35:D36"/>
    <mergeCell ref="E37:K38"/>
    <mergeCell ref="E35:K36"/>
  </mergeCells>
  <pageMargins left="0.7" right="0.7" top="0.75" bottom="0.75" header="0.3" footer="0.3"/>
  <pageSetup paperSize="9" scale="3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2024-09-24T18:56:00Z</dcterms:modified>
</cp:coreProperties>
</file>