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17.1" sheetId="1" r:id="rId1"/>
    <sheet name="17.3" sheetId="2" r:id="rId2"/>
    <sheet name="17.4" sheetId="3" r:id="rId3"/>
    <sheet name="17.5" sheetId="4" r:id="rId4"/>
    <sheet name="17.6" sheetId="5" r:id="rId5"/>
  </sheets>
  <calcPr calcId="144525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2" i="5"/>
  <c r="AA1" i="5"/>
  <c r="AB1" i="5" s="1"/>
  <c r="AC1" i="5" s="1"/>
  <c r="AD1" i="5" s="1"/>
  <c r="AE1" i="5" s="1"/>
  <c r="AF1" i="5" s="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C1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F1" i="3"/>
  <c r="AB1" i="3"/>
  <c r="AC1" i="3"/>
  <c r="AD1" i="3"/>
  <c r="AE1" i="3"/>
  <c r="X1" i="3"/>
  <c r="Y1" i="3" s="1"/>
  <c r="Z1" i="3" s="1"/>
  <c r="AA1" i="3" s="1"/>
  <c r="V1" i="3"/>
  <c r="W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C1" i="3"/>
  <c r="F5" i="4"/>
  <c r="F6" i="4"/>
  <c r="F7" i="4"/>
  <c r="F8" i="4"/>
  <c r="F9" i="4"/>
  <c r="F10" i="4"/>
  <c r="F11" i="4"/>
  <c r="F12" i="4"/>
  <c r="F13" i="4"/>
  <c r="F14" i="4"/>
  <c r="F15" i="4"/>
  <c r="F4" i="4"/>
  <c r="P5" i="2"/>
  <c r="P6" i="2"/>
  <c r="P7" i="2"/>
  <c r="P8" i="2" s="1"/>
  <c r="P4" i="2"/>
  <c r="O5" i="2"/>
  <c r="O6" i="2"/>
  <c r="O7" i="2"/>
  <c r="O4" i="2"/>
  <c r="N5" i="2"/>
  <c r="N6" i="2"/>
  <c r="N7" i="2"/>
  <c r="N4" i="2"/>
  <c r="N8" i="2"/>
  <c r="C8" i="2"/>
  <c r="D8" i="2"/>
  <c r="E8" i="2"/>
  <c r="F8" i="2"/>
  <c r="G8" i="2"/>
  <c r="H8" i="2"/>
  <c r="I8" i="2"/>
  <c r="J8" i="2"/>
  <c r="K8" i="2"/>
  <c r="L8" i="2"/>
  <c r="M8" i="2"/>
  <c r="O8" i="2"/>
  <c r="B8" i="2"/>
  <c r="A3" i="1"/>
  <c r="C14" i="1"/>
  <c r="D14" i="1"/>
  <c r="B14" i="1"/>
  <c r="E12" i="1"/>
  <c r="E7" i="1"/>
  <c r="E8" i="1"/>
  <c r="E9" i="1"/>
  <c r="E10" i="1"/>
  <c r="E11" i="1"/>
  <c r="E13" i="1"/>
  <c r="E6" i="1"/>
</calcChain>
</file>

<file path=xl/sharedStrings.xml><?xml version="1.0" encoding="utf-8"?>
<sst xmlns="http://schemas.openxmlformats.org/spreadsheetml/2006/main" count="49" uniqueCount="48">
  <si>
    <t>Динамика розничных цен на молоко цельное разливное, руб./литр</t>
  </si>
  <si>
    <t>Регионы Российской Федерации</t>
  </si>
  <si>
    <t>на 01.04.2018 г.</t>
  </si>
  <si>
    <t>на 01.05.2018 г.</t>
  </si>
  <si>
    <t>на 01.06.2018 г.</t>
  </si>
  <si>
    <t>изменение цены, в % (01.06.2018 к 01.04.2018)</t>
  </si>
  <si>
    <t>Поволжский р-н</t>
  </si>
  <si>
    <t>Республика Калмыкия</t>
  </si>
  <si>
    <t>Республика Татарстан</t>
  </si>
  <si>
    <t>Астраханская обл.</t>
  </si>
  <si>
    <t>Волгоградская обл.</t>
  </si>
  <si>
    <t>Пензенская обл.</t>
  </si>
  <si>
    <t>Самарская обл.</t>
  </si>
  <si>
    <t xml:space="preserve">Саратовская обл. </t>
  </si>
  <si>
    <t>Ульяновская обл.</t>
  </si>
  <si>
    <t>среднее значение по райну</t>
  </si>
  <si>
    <t>Среднее по стране за период</t>
  </si>
  <si>
    <t>Максимальное значение</t>
  </si>
  <si>
    <t>Минимальное значение</t>
  </si>
  <si>
    <t>Годы</t>
  </si>
  <si>
    <r>
      <rPr>
        <b/>
        <sz val="22"/>
        <color theme="1"/>
        <rFont val="Calibri"/>
        <family val="2"/>
        <charset val="204"/>
        <scheme val="minor"/>
      </rPr>
      <t>Кто сколько работает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charset val="204"/>
        <scheme val="minor"/>
      </rPr>
      <t>Среднее кол-во рабочих часов в год на работника наемного труда</t>
    </r>
  </si>
  <si>
    <t>Великобритания</t>
  </si>
  <si>
    <t>Германия</t>
  </si>
  <si>
    <t>США</t>
  </si>
  <si>
    <t>Япония</t>
  </si>
  <si>
    <t>Среднее за год</t>
  </si>
  <si>
    <t>X=</t>
  </si>
  <si>
    <t>Y=cos(X)</t>
  </si>
  <si>
    <t>Расчёт премии за экономию горюче-смазочных материалов (ГСМ)</t>
  </si>
  <si>
    <t>Табельный №</t>
  </si>
  <si>
    <t>Ф.И.О.</t>
  </si>
  <si>
    <t>План расходования ГСМ (литр)</t>
  </si>
  <si>
    <t>Практически израсходовано ГСМ (литр)</t>
  </si>
  <si>
    <t>Базовая ставка (руб.)</t>
  </si>
  <si>
    <t>Премия (25% от базовой ставки), если План &gt;  Фактич. израсходов.</t>
  </si>
  <si>
    <t>Сергеев</t>
  </si>
  <si>
    <t>Петров</t>
  </si>
  <si>
    <t>Иванов</t>
  </si>
  <si>
    <t>Прапоров</t>
  </si>
  <si>
    <t>Вакатян</t>
  </si>
  <si>
    <t>Педалькин</t>
  </si>
  <si>
    <t>Горнив</t>
  </si>
  <si>
    <t>Серов</t>
  </si>
  <si>
    <t>Путин</t>
  </si>
  <si>
    <t>Васильченко</t>
  </si>
  <si>
    <t>Празог</t>
  </si>
  <si>
    <t>Жданов</t>
  </si>
  <si>
    <t>Y=(X^2+3)/5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</si>
</sst>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\ &quot;₽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1" xfId="0" applyFont="1" applyBorder="1"/>
    <xf numFmtId="0" fontId="0" fillId="0" borderId="0" xfId="0" applyAlignment="1"/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4.6770924467774866E-2"/>
          <c:w val="0.55805314960629926"/>
          <c:h val="0.8326195683872849"/>
        </c:manualLayout>
      </c:layout>
      <c:lineChart>
        <c:grouping val="stacked"/>
        <c:varyColors val="0"/>
        <c:ser>
          <c:idx val="0"/>
          <c:order val="0"/>
          <c:tx>
            <c:strRef>
              <c:f>'17.3'!$A$3</c:f>
              <c:strCache>
                <c:ptCount val="1"/>
                <c:pt idx="0">
                  <c:v>Годы</c:v>
                </c:pt>
              </c:strCache>
            </c:strRef>
          </c:tx>
          <c:marker>
            <c:symbol val="none"/>
          </c:marker>
          <c:val>
            <c:numRef>
              <c:f>'17.3'!$B$3:$M$3</c:f>
              <c:numCache>
                <c:formatCode>General</c:formatCode>
                <c:ptCount val="12"/>
                <c:pt idx="0">
                  <c:v>1974</c:v>
                </c:pt>
                <c:pt idx="1">
                  <c:v>1977</c:v>
                </c:pt>
                <c:pt idx="2">
                  <c:v>1980</c:v>
                </c:pt>
                <c:pt idx="3">
                  <c:v>1983</c:v>
                </c:pt>
                <c:pt idx="4">
                  <c:v>1986</c:v>
                </c:pt>
                <c:pt idx="5">
                  <c:v>1989</c:v>
                </c:pt>
                <c:pt idx="6">
                  <c:v>1992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'17.3'!$A$4</c:f>
              <c:strCache>
                <c:ptCount val="1"/>
                <c:pt idx="0">
                  <c:v>Великобритания</c:v>
                </c:pt>
              </c:strCache>
            </c:strRef>
          </c:tx>
          <c:marker>
            <c:symbol val="none"/>
          </c:marker>
          <c:val>
            <c:numRef>
              <c:f>'17.3'!$B$4:$M$4</c:f>
              <c:numCache>
                <c:formatCode>General</c:formatCode>
                <c:ptCount val="12"/>
                <c:pt idx="0">
                  <c:v>1930</c:v>
                </c:pt>
                <c:pt idx="1">
                  <c:v>1900</c:v>
                </c:pt>
                <c:pt idx="2">
                  <c:v>1860</c:v>
                </c:pt>
                <c:pt idx="3">
                  <c:v>1820</c:v>
                </c:pt>
                <c:pt idx="4">
                  <c:v>1780</c:v>
                </c:pt>
                <c:pt idx="5">
                  <c:v>1730</c:v>
                </c:pt>
                <c:pt idx="6">
                  <c:v>1740</c:v>
                </c:pt>
                <c:pt idx="7">
                  <c:v>1760</c:v>
                </c:pt>
                <c:pt idx="8">
                  <c:v>1780</c:v>
                </c:pt>
                <c:pt idx="9">
                  <c:v>1760</c:v>
                </c:pt>
                <c:pt idx="10">
                  <c:v>1710</c:v>
                </c:pt>
                <c:pt idx="11">
                  <c:v>1730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'17.3'!$A$5</c:f>
              <c:strCache>
                <c:ptCount val="1"/>
                <c:pt idx="0">
                  <c:v>Германия</c:v>
                </c:pt>
              </c:strCache>
            </c:strRef>
          </c:tx>
          <c:marker>
            <c:symbol val="none"/>
          </c:marker>
          <c:val>
            <c:numRef>
              <c:f>'17.3'!$B$5:$M$5</c:f>
              <c:numCache>
                <c:formatCode>General</c:formatCode>
                <c:ptCount val="12"/>
                <c:pt idx="0">
                  <c:v>1880</c:v>
                </c:pt>
                <c:pt idx="1">
                  <c:v>1800</c:v>
                </c:pt>
                <c:pt idx="2">
                  <c:v>1790</c:v>
                </c:pt>
                <c:pt idx="3">
                  <c:v>1760</c:v>
                </c:pt>
                <c:pt idx="4">
                  <c:v>1765</c:v>
                </c:pt>
                <c:pt idx="5">
                  <c:v>1745</c:v>
                </c:pt>
                <c:pt idx="6">
                  <c:v>1700</c:v>
                </c:pt>
                <c:pt idx="7">
                  <c:v>1670</c:v>
                </c:pt>
                <c:pt idx="8">
                  <c:v>1640</c:v>
                </c:pt>
                <c:pt idx="9">
                  <c:v>1610</c:v>
                </c:pt>
                <c:pt idx="10">
                  <c:v>1588</c:v>
                </c:pt>
                <c:pt idx="11">
                  <c:v>1560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'17.3'!$A$6</c:f>
              <c:strCache>
                <c:ptCount val="1"/>
                <c:pt idx="0">
                  <c:v>США</c:v>
                </c:pt>
              </c:strCache>
            </c:strRef>
          </c:tx>
          <c:marker>
            <c:symbol val="none"/>
          </c:marker>
          <c:val>
            <c:numRef>
              <c:f>'17.3'!$B$6:$M$6</c:f>
              <c:numCache>
                <c:formatCode>General</c:formatCode>
                <c:ptCount val="12"/>
                <c:pt idx="0">
                  <c:v>1930</c:v>
                </c:pt>
                <c:pt idx="1">
                  <c:v>1895</c:v>
                </c:pt>
                <c:pt idx="2">
                  <c:v>1905</c:v>
                </c:pt>
                <c:pt idx="3">
                  <c:v>1910</c:v>
                </c:pt>
                <c:pt idx="4">
                  <c:v>1900</c:v>
                </c:pt>
                <c:pt idx="5">
                  <c:v>1890</c:v>
                </c:pt>
                <c:pt idx="6">
                  <c:v>1910</c:v>
                </c:pt>
                <c:pt idx="7">
                  <c:v>1920</c:v>
                </c:pt>
                <c:pt idx="8">
                  <c:v>1940</c:v>
                </c:pt>
                <c:pt idx="9">
                  <c:v>1945</c:v>
                </c:pt>
                <c:pt idx="10">
                  <c:v>1955</c:v>
                </c:pt>
                <c:pt idx="11">
                  <c:v>1960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'17.3'!$A$7</c:f>
              <c:strCache>
                <c:ptCount val="1"/>
                <c:pt idx="0">
                  <c:v>Япония</c:v>
                </c:pt>
              </c:strCache>
            </c:strRef>
          </c:tx>
          <c:marker>
            <c:symbol val="none"/>
          </c:marker>
          <c:val>
            <c:numRef>
              <c:f>'17.3'!$B$7:$M$7</c:f>
              <c:numCache>
                <c:formatCode>General</c:formatCode>
                <c:ptCount val="12"/>
                <c:pt idx="0">
                  <c:v>2200</c:v>
                </c:pt>
                <c:pt idx="1">
                  <c:v>2110</c:v>
                </c:pt>
                <c:pt idx="2">
                  <c:v>2125</c:v>
                </c:pt>
                <c:pt idx="3">
                  <c:v>2130</c:v>
                </c:pt>
                <c:pt idx="4">
                  <c:v>2125</c:v>
                </c:pt>
                <c:pt idx="5">
                  <c:v>2100</c:v>
                </c:pt>
                <c:pt idx="6">
                  <c:v>2085</c:v>
                </c:pt>
                <c:pt idx="7">
                  <c:v>2070</c:v>
                </c:pt>
                <c:pt idx="8">
                  <c:v>2050</c:v>
                </c:pt>
                <c:pt idx="9">
                  <c:v>2010</c:v>
                </c:pt>
                <c:pt idx="10">
                  <c:v>1910</c:v>
                </c:pt>
                <c:pt idx="11">
                  <c:v>1900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05504"/>
        <c:axId val="174352640"/>
      </c:lineChart>
      <c:catAx>
        <c:axId val="2020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52640"/>
        <c:crosses val="autoZero"/>
        <c:auto val="1"/>
        <c:lblAlgn val="ctr"/>
        <c:lblOffset val="100"/>
        <c:noMultiLvlLbl val="0"/>
      </c:catAx>
      <c:valAx>
        <c:axId val="1743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05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87630</xdr:rowOff>
    </xdr:from>
    <xdr:to>
      <xdr:col>7</xdr:col>
      <xdr:colOff>342900</xdr:colOff>
      <xdr:row>23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60" zoomScaleNormal="160" workbookViewId="0">
      <selection activeCell="B3" sqref="B3"/>
    </sheetView>
  </sheetViews>
  <sheetFormatPr defaultRowHeight="14.4" x14ac:dyDescent="0.3"/>
  <cols>
    <col min="1" max="1" width="19.77734375" customWidth="1"/>
    <col min="2" max="2" width="12.21875" customWidth="1"/>
    <col min="3" max="3" width="11.6640625" customWidth="1"/>
    <col min="4" max="4" width="11.5546875" customWidth="1"/>
    <col min="5" max="5" width="16.5546875" bestFit="1" customWidth="1"/>
  </cols>
  <sheetData>
    <row r="1" spans="1:5" x14ac:dyDescent="0.3">
      <c r="A1" s="31" t="s">
        <v>0</v>
      </c>
      <c r="B1" s="31"/>
      <c r="C1" s="31"/>
      <c r="D1" s="31"/>
      <c r="E1" s="31"/>
    </row>
    <row r="3" spans="1:5" x14ac:dyDescent="0.3">
      <c r="A3" s="8">
        <f ca="1">TODAY()</f>
        <v>45327</v>
      </c>
    </row>
    <row r="4" spans="1:5" ht="44.4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spans="1:5" x14ac:dyDescent="0.3">
      <c r="A5" s="2" t="s">
        <v>6</v>
      </c>
      <c r="B5" s="6"/>
      <c r="C5" s="6"/>
      <c r="D5" s="6"/>
      <c r="E5" s="7"/>
    </row>
    <row r="6" spans="1:5" x14ac:dyDescent="0.3">
      <c r="A6" s="1" t="s">
        <v>7</v>
      </c>
      <c r="B6" s="6">
        <v>37.36</v>
      </c>
      <c r="C6" s="6">
        <v>37.36</v>
      </c>
      <c r="D6" s="6">
        <v>36.29</v>
      </c>
      <c r="E6" s="7">
        <f>D6/B6</f>
        <v>0.97135974304068518</v>
      </c>
    </row>
    <row r="7" spans="1:5" x14ac:dyDescent="0.3">
      <c r="A7" s="1" t="s">
        <v>8</v>
      </c>
      <c r="B7" s="6">
        <v>33.049999999999997</v>
      </c>
      <c r="C7" s="6">
        <v>33.049999999999997</v>
      </c>
      <c r="D7" s="6">
        <v>33.25</v>
      </c>
      <c r="E7" s="7">
        <f t="shared" ref="E7:E13" si="0">D7/B7</f>
        <v>1.0060514372163389</v>
      </c>
    </row>
    <row r="8" spans="1:5" x14ac:dyDescent="0.3">
      <c r="A8" s="1" t="s">
        <v>9</v>
      </c>
      <c r="B8" s="6">
        <v>38</v>
      </c>
      <c r="C8" s="6">
        <v>37.85</v>
      </c>
      <c r="D8" s="6">
        <v>37.75</v>
      </c>
      <c r="E8" s="7">
        <f t="shared" si="0"/>
        <v>0.99342105263157898</v>
      </c>
    </row>
    <row r="9" spans="1:5" x14ac:dyDescent="0.3">
      <c r="A9" s="1" t="s">
        <v>10</v>
      </c>
      <c r="B9" s="6">
        <v>42.08</v>
      </c>
      <c r="C9" s="6">
        <v>42.12</v>
      </c>
      <c r="D9" s="6">
        <v>41.29</v>
      </c>
      <c r="E9" s="7">
        <f t="shared" si="0"/>
        <v>0.98122623574144485</v>
      </c>
    </row>
    <row r="10" spans="1:5" x14ac:dyDescent="0.3">
      <c r="A10" s="1" t="s">
        <v>11</v>
      </c>
      <c r="B10" s="6">
        <v>38.68</v>
      </c>
      <c r="C10" s="6">
        <v>38.75</v>
      </c>
      <c r="D10" s="6">
        <v>39.08</v>
      </c>
      <c r="E10" s="7">
        <f t="shared" si="0"/>
        <v>1.0103412616339194</v>
      </c>
    </row>
    <row r="11" spans="1:5" x14ac:dyDescent="0.3">
      <c r="A11" s="1" t="s">
        <v>12</v>
      </c>
      <c r="B11" s="6">
        <v>37.96</v>
      </c>
      <c r="C11" s="6">
        <v>37.96</v>
      </c>
      <c r="D11" s="6">
        <v>37.96</v>
      </c>
      <c r="E11" s="7">
        <f t="shared" si="0"/>
        <v>1</v>
      </c>
    </row>
    <row r="12" spans="1:5" x14ac:dyDescent="0.3">
      <c r="A12" s="1" t="s">
        <v>13</v>
      </c>
      <c r="B12" s="6">
        <v>41.4</v>
      </c>
      <c r="C12" s="6">
        <v>41.1</v>
      </c>
      <c r="D12" s="6">
        <v>41.68</v>
      </c>
      <c r="E12" s="7">
        <f>D12/B12</f>
        <v>1.0067632850241546</v>
      </c>
    </row>
    <row r="13" spans="1:5" x14ac:dyDescent="0.3">
      <c r="A13" s="1" t="s">
        <v>14</v>
      </c>
      <c r="B13" s="6">
        <v>45.26</v>
      </c>
      <c r="C13" s="6">
        <v>45.26</v>
      </c>
      <c r="D13" s="6">
        <v>45.09</v>
      </c>
      <c r="E13" s="7">
        <f t="shared" si="0"/>
        <v>0.99624392399469741</v>
      </c>
    </row>
    <row r="14" spans="1:5" ht="28.8" x14ac:dyDescent="0.3">
      <c r="A14" s="4" t="s">
        <v>15</v>
      </c>
      <c r="B14" s="6">
        <f>AVERAGE(B6:B13)</f>
        <v>39.223750000000003</v>
      </c>
      <c r="C14" s="6">
        <f t="shared" ref="C14:D14" si="1">AVERAGE(C6:C13)</f>
        <v>39.181249999999999</v>
      </c>
      <c r="D14" s="6">
        <f t="shared" si="1"/>
        <v>39.048749999999998</v>
      </c>
      <c r="E14" s="6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K14" sqref="K14"/>
    </sheetView>
  </sheetViews>
  <sheetFormatPr defaultRowHeight="14.4" x14ac:dyDescent="0.3"/>
  <cols>
    <col min="1" max="1" width="15.5546875" bestFit="1" customWidth="1"/>
    <col min="14" max="14" width="11.109375" customWidth="1"/>
    <col min="15" max="15" width="9.33203125" customWidth="1"/>
    <col min="16" max="16" width="9.44140625" customWidth="1"/>
  </cols>
  <sheetData>
    <row r="1" spans="1:16" x14ac:dyDescent="0.3">
      <c r="A1" s="32" t="s">
        <v>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  <c r="N1" s="38" t="s">
        <v>16</v>
      </c>
      <c r="O1" s="38" t="s">
        <v>17</v>
      </c>
      <c r="P1" s="38" t="s">
        <v>18</v>
      </c>
    </row>
    <row r="2" spans="1:16" ht="46.8" customHeight="1" thickBot="1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39"/>
      <c r="O2" s="39"/>
      <c r="P2" s="39"/>
    </row>
    <row r="3" spans="1:16" ht="27.6" thickBot="1" x14ac:dyDescent="0.35">
      <c r="A3" s="24" t="s">
        <v>19</v>
      </c>
      <c r="B3" s="23">
        <v>1974</v>
      </c>
      <c r="C3" s="10">
        <v>1977</v>
      </c>
      <c r="D3" s="10">
        <v>1980</v>
      </c>
      <c r="E3" s="10">
        <v>1983</v>
      </c>
      <c r="F3" s="10">
        <v>1986</v>
      </c>
      <c r="G3" s="10">
        <v>1989</v>
      </c>
      <c r="H3" s="10">
        <v>1992</v>
      </c>
      <c r="I3" s="10">
        <v>1995</v>
      </c>
      <c r="J3" s="10">
        <v>2000</v>
      </c>
      <c r="K3" s="10">
        <v>2005</v>
      </c>
      <c r="L3" s="10">
        <v>2010</v>
      </c>
      <c r="M3" s="11">
        <v>2015</v>
      </c>
      <c r="N3" s="40"/>
      <c r="O3" s="41"/>
      <c r="P3" s="41"/>
    </row>
    <row r="4" spans="1:16" x14ac:dyDescent="0.3">
      <c r="A4" s="13" t="s">
        <v>21</v>
      </c>
      <c r="B4" s="15">
        <v>1930</v>
      </c>
      <c r="C4" s="16">
        <v>1900</v>
      </c>
      <c r="D4" s="16">
        <v>1860</v>
      </c>
      <c r="E4" s="16">
        <v>1820</v>
      </c>
      <c r="F4" s="16">
        <v>1780</v>
      </c>
      <c r="G4" s="16">
        <v>1730</v>
      </c>
      <c r="H4" s="16">
        <v>1740</v>
      </c>
      <c r="I4" s="16">
        <v>1760</v>
      </c>
      <c r="J4" s="16">
        <v>1780</v>
      </c>
      <c r="K4" s="16">
        <v>1760</v>
      </c>
      <c r="L4" s="16">
        <v>1710</v>
      </c>
      <c r="M4" s="17">
        <v>1730</v>
      </c>
      <c r="N4" s="25">
        <f>AVERAGE(B4:M4)</f>
        <v>1791.6666666666667</v>
      </c>
      <c r="O4" s="5">
        <f>MAX(B4:M4)</f>
        <v>1930</v>
      </c>
      <c r="P4" s="5">
        <f>MIN(B4:M4)</f>
        <v>1710</v>
      </c>
    </row>
    <row r="5" spans="1:16" x14ac:dyDescent="0.3">
      <c r="A5" s="14" t="s">
        <v>22</v>
      </c>
      <c r="B5" s="18">
        <v>1880</v>
      </c>
      <c r="C5" s="5">
        <v>1800</v>
      </c>
      <c r="D5" s="5">
        <v>1790</v>
      </c>
      <c r="E5" s="5">
        <v>1760</v>
      </c>
      <c r="F5" s="5">
        <v>1765</v>
      </c>
      <c r="G5" s="5">
        <v>1745</v>
      </c>
      <c r="H5" s="5">
        <v>1700</v>
      </c>
      <c r="I5" s="5">
        <v>1670</v>
      </c>
      <c r="J5" s="5">
        <v>1640</v>
      </c>
      <c r="K5" s="5">
        <v>1610</v>
      </c>
      <c r="L5" s="5">
        <v>1588</v>
      </c>
      <c r="M5" s="19">
        <v>1560</v>
      </c>
      <c r="N5" s="25">
        <f t="shared" ref="N5:N7" si="0">AVERAGE(B5:M5)</f>
        <v>1709</v>
      </c>
      <c r="O5" s="5">
        <f t="shared" ref="O5:O7" si="1">MAX(B5:M5)</f>
        <v>1880</v>
      </c>
      <c r="P5" s="5">
        <f t="shared" ref="P5:P7" si="2">MIN(B5:M5)</f>
        <v>1560</v>
      </c>
    </row>
    <row r="6" spans="1:16" x14ac:dyDescent="0.3">
      <c r="A6" s="14" t="s">
        <v>23</v>
      </c>
      <c r="B6" s="18">
        <v>1930</v>
      </c>
      <c r="C6" s="5">
        <v>1895</v>
      </c>
      <c r="D6" s="5">
        <v>1905</v>
      </c>
      <c r="E6" s="5">
        <v>1910</v>
      </c>
      <c r="F6" s="5">
        <v>1900</v>
      </c>
      <c r="G6" s="5">
        <v>1890</v>
      </c>
      <c r="H6" s="5">
        <v>1910</v>
      </c>
      <c r="I6" s="5">
        <v>1920</v>
      </c>
      <c r="J6" s="5">
        <v>1940</v>
      </c>
      <c r="K6" s="5">
        <v>1945</v>
      </c>
      <c r="L6" s="5">
        <v>1955</v>
      </c>
      <c r="M6" s="19">
        <v>1960</v>
      </c>
      <c r="N6" s="25">
        <f t="shared" si="0"/>
        <v>1921.6666666666667</v>
      </c>
      <c r="O6" s="5">
        <f t="shared" si="1"/>
        <v>1960</v>
      </c>
      <c r="P6" s="5">
        <f t="shared" si="2"/>
        <v>1890</v>
      </c>
    </row>
    <row r="7" spans="1:16" ht="15" thickBot="1" x14ac:dyDescent="0.35">
      <c r="A7" s="14" t="s">
        <v>24</v>
      </c>
      <c r="B7" s="20">
        <v>2200</v>
      </c>
      <c r="C7" s="21">
        <v>2110</v>
      </c>
      <c r="D7" s="21">
        <v>2125</v>
      </c>
      <c r="E7" s="21">
        <v>2130</v>
      </c>
      <c r="F7" s="21">
        <v>2125</v>
      </c>
      <c r="G7" s="21">
        <v>2100</v>
      </c>
      <c r="H7" s="21">
        <v>2085</v>
      </c>
      <c r="I7" s="21">
        <v>2070</v>
      </c>
      <c r="J7" s="21">
        <v>2050</v>
      </c>
      <c r="K7" s="21">
        <v>2010</v>
      </c>
      <c r="L7" s="21">
        <v>1910</v>
      </c>
      <c r="M7" s="22">
        <v>1900</v>
      </c>
      <c r="N7" s="25">
        <f t="shared" si="0"/>
        <v>2067.9166666666665</v>
      </c>
      <c r="O7" s="5">
        <f t="shared" si="1"/>
        <v>2200</v>
      </c>
      <c r="P7" s="5">
        <f t="shared" si="2"/>
        <v>1900</v>
      </c>
    </row>
    <row r="8" spans="1:16" x14ac:dyDescent="0.3">
      <c r="A8" s="12" t="s">
        <v>25</v>
      </c>
      <c r="B8" s="26">
        <f>AVERAGE(B4:B7)</f>
        <v>1985</v>
      </c>
      <c r="C8" s="26">
        <f t="shared" ref="C8:P8" si="3">AVERAGE(C4:C7)</f>
        <v>1926.25</v>
      </c>
      <c r="D8" s="26">
        <f t="shared" si="3"/>
        <v>1920</v>
      </c>
      <c r="E8" s="26">
        <f t="shared" si="3"/>
        <v>1905</v>
      </c>
      <c r="F8" s="26">
        <f t="shared" si="3"/>
        <v>1892.5</v>
      </c>
      <c r="G8" s="26">
        <f t="shared" si="3"/>
        <v>1866.25</v>
      </c>
      <c r="H8" s="26">
        <f t="shared" si="3"/>
        <v>1858.75</v>
      </c>
      <c r="I8" s="26">
        <f t="shared" si="3"/>
        <v>1855</v>
      </c>
      <c r="J8" s="26">
        <f t="shared" si="3"/>
        <v>1852.5</v>
      </c>
      <c r="K8" s="26">
        <f t="shared" si="3"/>
        <v>1831.25</v>
      </c>
      <c r="L8" s="26">
        <f t="shared" si="3"/>
        <v>1790.75</v>
      </c>
      <c r="M8" s="26">
        <f t="shared" si="3"/>
        <v>1787.5</v>
      </c>
      <c r="N8" s="26">
        <f t="shared" si="3"/>
        <v>1872.5625</v>
      </c>
      <c r="O8" s="9">
        <f t="shared" si="3"/>
        <v>1992.5</v>
      </c>
      <c r="P8" s="9">
        <f t="shared" si="3"/>
        <v>1765</v>
      </c>
    </row>
  </sheetData>
  <mergeCells count="4">
    <mergeCell ref="A1:M2"/>
    <mergeCell ref="N1:N3"/>
    <mergeCell ref="O1:O3"/>
    <mergeCell ref="P1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B2" sqref="B2"/>
    </sheetView>
  </sheetViews>
  <sheetFormatPr defaultRowHeight="14.4" x14ac:dyDescent="0.3"/>
  <sheetData>
    <row r="1" spans="1:32" x14ac:dyDescent="0.3">
      <c r="A1" s="30" t="s">
        <v>26</v>
      </c>
      <c r="B1" s="1">
        <v>0</v>
      </c>
      <c r="C1" s="1">
        <f>B1+0.5</f>
        <v>0.5</v>
      </c>
      <c r="D1" s="1">
        <f t="shared" ref="D1:AF1" si="0">C1+0.5</f>
        <v>1</v>
      </c>
      <c r="E1" s="1">
        <f t="shared" si="0"/>
        <v>1.5</v>
      </c>
      <c r="F1" s="1">
        <f t="shared" si="0"/>
        <v>2</v>
      </c>
      <c r="G1" s="1">
        <f t="shared" si="0"/>
        <v>2.5</v>
      </c>
      <c r="H1" s="1">
        <f t="shared" si="0"/>
        <v>3</v>
      </c>
      <c r="I1" s="1">
        <f t="shared" si="0"/>
        <v>3.5</v>
      </c>
      <c r="J1" s="1">
        <f t="shared" si="0"/>
        <v>4</v>
      </c>
      <c r="K1" s="1">
        <f t="shared" si="0"/>
        <v>4.5</v>
      </c>
      <c r="L1" s="1">
        <f t="shared" si="0"/>
        <v>5</v>
      </c>
      <c r="M1" s="1">
        <f t="shared" si="0"/>
        <v>5.5</v>
      </c>
      <c r="N1" s="1">
        <f t="shared" si="0"/>
        <v>6</v>
      </c>
      <c r="O1" s="1">
        <f t="shared" si="0"/>
        <v>6.5</v>
      </c>
      <c r="P1" s="1">
        <f t="shared" si="0"/>
        <v>7</v>
      </c>
      <c r="Q1" s="1">
        <f t="shared" si="0"/>
        <v>7.5</v>
      </c>
      <c r="R1" s="1">
        <f t="shared" si="0"/>
        <v>8</v>
      </c>
      <c r="S1" s="1">
        <f t="shared" si="0"/>
        <v>8.5</v>
      </c>
      <c r="T1" s="1">
        <f t="shared" si="0"/>
        <v>9</v>
      </c>
      <c r="U1" s="1">
        <f t="shared" si="0"/>
        <v>9.5</v>
      </c>
      <c r="V1" s="1">
        <f>U1+0.5</f>
        <v>10</v>
      </c>
      <c r="W1" s="1">
        <f t="shared" si="0"/>
        <v>10.5</v>
      </c>
      <c r="X1" s="1">
        <f>W1+0.5</f>
        <v>11</v>
      </c>
      <c r="Y1" s="1">
        <f t="shared" si="0"/>
        <v>11.5</v>
      </c>
      <c r="Z1" s="1">
        <f t="shared" si="0"/>
        <v>12</v>
      </c>
      <c r="AA1" s="1">
        <f t="shared" si="0"/>
        <v>12.5</v>
      </c>
      <c r="AB1" s="1">
        <f>AA1+0.5</f>
        <v>13</v>
      </c>
      <c r="AC1" s="1">
        <f t="shared" si="0"/>
        <v>13.5</v>
      </c>
      <c r="AD1" s="1">
        <f t="shared" si="0"/>
        <v>14</v>
      </c>
      <c r="AE1" s="1">
        <f t="shared" si="0"/>
        <v>14.5</v>
      </c>
      <c r="AF1" s="1">
        <f t="shared" si="0"/>
        <v>15</v>
      </c>
    </row>
    <row r="2" spans="1:32" x14ac:dyDescent="0.3">
      <c r="A2" s="30" t="s">
        <v>27</v>
      </c>
      <c r="B2" s="1">
        <f>COS(B1)</f>
        <v>1</v>
      </c>
      <c r="C2" s="1">
        <f t="shared" ref="C2:AF2" si="1">COS(C1)</f>
        <v>0.87758256189037276</v>
      </c>
      <c r="D2" s="1">
        <f t="shared" si="1"/>
        <v>0.54030230586813977</v>
      </c>
      <c r="E2" s="1">
        <f t="shared" si="1"/>
        <v>7.0737201667702906E-2</v>
      </c>
      <c r="F2" s="1">
        <f t="shared" si="1"/>
        <v>-0.41614683654714241</v>
      </c>
      <c r="G2" s="1">
        <f t="shared" si="1"/>
        <v>-0.8011436155469337</v>
      </c>
      <c r="H2" s="1">
        <f t="shared" si="1"/>
        <v>-0.98999249660044542</v>
      </c>
      <c r="I2" s="1">
        <f t="shared" si="1"/>
        <v>-0.93645668729079634</v>
      </c>
      <c r="J2" s="1">
        <f t="shared" si="1"/>
        <v>-0.65364362086361194</v>
      </c>
      <c r="K2" s="1">
        <f t="shared" si="1"/>
        <v>-0.2107957994307797</v>
      </c>
      <c r="L2" s="1">
        <f t="shared" si="1"/>
        <v>0.28366218546322625</v>
      </c>
      <c r="M2" s="1">
        <f t="shared" si="1"/>
        <v>0.70866977429125999</v>
      </c>
      <c r="N2" s="1">
        <f t="shared" si="1"/>
        <v>0.96017028665036597</v>
      </c>
      <c r="O2" s="1">
        <f t="shared" si="1"/>
        <v>0.97658762572802349</v>
      </c>
      <c r="P2" s="1">
        <f t="shared" si="1"/>
        <v>0.7539022543433046</v>
      </c>
      <c r="Q2" s="1">
        <f t="shared" si="1"/>
        <v>0.34663531783502582</v>
      </c>
      <c r="R2" s="1">
        <f t="shared" si="1"/>
        <v>-0.14550003380861354</v>
      </c>
      <c r="S2" s="1">
        <f t="shared" si="1"/>
        <v>-0.60201190268482363</v>
      </c>
      <c r="T2" s="1">
        <f t="shared" si="1"/>
        <v>-0.91113026188467694</v>
      </c>
      <c r="U2" s="1">
        <f t="shared" si="1"/>
        <v>-0.99717215619637845</v>
      </c>
      <c r="V2" s="1">
        <f t="shared" si="1"/>
        <v>-0.83907152907645244</v>
      </c>
      <c r="W2" s="1">
        <f t="shared" si="1"/>
        <v>-0.47553692799599251</v>
      </c>
      <c r="X2" s="1">
        <f t="shared" si="1"/>
        <v>4.4256979880507854E-3</v>
      </c>
      <c r="Y2" s="1">
        <f t="shared" si="1"/>
        <v>0.48330475875300588</v>
      </c>
      <c r="Z2" s="1">
        <f t="shared" si="1"/>
        <v>0.84385395873249214</v>
      </c>
      <c r="AA2" s="1">
        <f t="shared" si="1"/>
        <v>0.99779827917858066</v>
      </c>
      <c r="AB2" s="1">
        <f t="shared" si="1"/>
        <v>0.90744678145019619</v>
      </c>
      <c r="AC2" s="1">
        <f t="shared" si="1"/>
        <v>0.59492066330989202</v>
      </c>
      <c r="AD2" s="1">
        <f t="shared" si="1"/>
        <v>0.13673721820783361</v>
      </c>
      <c r="AE2" s="1">
        <f t="shared" si="1"/>
        <v>-0.35492426678870498</v>
      </c>
      <c r="AF2" s="1">
        <f t="shared" si="1"/>
        <v>-0.75968791285882131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10" sqref="J10"/>
    </sheetView>
  </sheetViews>
  <sheetFormatPr defaultRowHeight="14.4" x14ac:dyDescent="0.3"/>
  <cols>
    <col min="1" max="1" width="11.5546875" customWidth="1"/>
    <col min="2" max="2" width="19.77734375" customWidth="1"/>
    <col min="3" max="3" width="14.44140625" customWidth="1"/>
    <col min="4" max="4" width="15.109375" customWidth="1"/>
    <col min="5" max="5" width="15.77734375" customWidth="1"/>
    <col min="6" max="6" width="21" customWidth="1"/>
  </cols>
  <sheetData>
    <row r="1" spans="1:6" ht="15" customHeight="1" x14ac:dyDescent="0.35">
      <c r="A1" s="42" t="s">
        <v>28</v>
      </c>
      <c r="B1" s="43"/>
      <c r="C1" s="43"/>
      <c r="D1" s="43"/>
      <c r="E1" s="43"/>
      <c r="F1" s="43"/>
    </row>
    <row r="2" spans="1:6" x14ac:dyDescent="0.3">
      <c r="A2" s="1"/>
      <c r="B2" s="1"/>
      <c r="C2" s="1"/>
      <c r="D2" s="1"/>
      <c r="E2" s="1"/>
      <c r="F2" s="1"/>
    </row>
    <row r="3" spans="1:6" ht="73.2" customHeight="1" x14ac:dyDescent="0.3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</row>
    <row r="4" spans="1:6" x14ac:dyDescent="0.3">
      <c r="A4" s="5">
        <v>1</v>
      </c>
      <c r="B4" s="27" t="s">
        <v>35</v>
      </c>
      <c r="C4" s="29">
        <v>800</v>
      </c>
      <c r="D4" s="29">
        <v>752</v>
      </c>
      <c r="E4" s="28">
        <v>2000</v>
      </c>
      <c r="F4" s="45">
        <f>IF(C4&gt;D4,E4/100*25,"")</f>
        <v>500</v>
      </c>
    </row>
    <row r="5" spans="1:6" x14ac:dyDescent="0.3">
      <c r="A5" s="5">
        <v>2</v>
      </c>
      <c r="B5" s="27" t="s">
        <v>36</v>
      </c>
      <c r="C5" s="29">
        <v>800</v>
      </c>
      <c r="D5" s="29">
        <v>852</v>
      </c>
      <c r="E5" s="28">
        <v>2000</v>
      </c>
      <c r="F5" s="45" t="str">
        <f t="shared" ref="F5:F15" si="0">IF(C5&gt;D5,E5/100*25,"")</f>
        <v/>
      </c>
    </row>
    <row r="6" spans="1:6" x14ac:dyDescent="0.3">
      <c r="A6" s="5">
        <v>3</v>
      </c>
      <c r="B6" s="27" t="s">
        <v>37</v>
      </c>
      <c r="C6" s="29">
        <v>900</v>
      </c>
      <c r="D6" s="29">
        <v>946</v>
      </c>
      <c r="E6" s="28">
        <v>1000</v>
      </c>
      <c r="F6" s="45" t="str">
        <f t="shared" si="0"/>
        <v/>
      </c>
    </row>
    <row r="7" spans="1:6" x14ac:dyDescent="0.3">
      <c r="A7" s="5">
        <v>4</v>
      </c>
      <c r="B7" s="27" t="s">
        <v>38</v>
      </c>
      <c r="C7" s="29">
        <v>400</v>
      </c>
      <c r="D7" s="29">
        <v>345</v>
      </c>
      <c r="E7" s="28">
        <v>1000</v>
      </c>
      <c r="F7" s="45">
        <f t="shared" si="0"/>
        <v>250</v>
      </c>
    </row>
    <row r="8" spans="1:6" x14ac:dyDescent="0.3">
      <c r="A8" s="5">
        <v>5</v>
      </c>
      <c r="B8" s="27" t="s">
        <v>39</v>
      </c>
      <c r="C8" s="29">
        <v>250</v>
      </c>
      <c r="D8" s="29">
        <v>251</v>
      </c>
      <c r="E8" s="28">
        <v>2000</v>
      </c>
      <c r="F8" s="45" t="str">
        <f t="shared" si="0"/>
        <v/>
      </c>
    </row>
    <row r="9" spans="1:6" x14ac:dyDescent="0.3">
      <c r="A9" s="5">
        <v>6</v>
      </c>
      <c r="B9" s="27" t="s">
        <v>40</v>
      </c>
      <c r="C9" s="29">
        <v>750</v>
      </c>
      <c r="D9" s="29">
        <v>789</v>
      </c>
      <c r="E9" s="28">
        <v>2000</v>
      </c>
      <c r="F9" s="45" t="str">
        <f t="shared" si="0"/>
        <v/>
      </c>
    </row>
    <row r="10" spans="1:6" x14ac:dyDescent="0.3">
      <c r="A10" s="5">
        <v>7</v>
      </c>
      <c r="B10" s="27" t="s">
        <v>41</v>
      </c>
      <c r="C10" s="29">
        <v>800</v>
      </c>
      <c r="D10" s="29">
        <v>852</v>
      </c>
      <c r="E10" s="28">
        <v>2000</v>
      </c>
      <c r="F10" s="45" t="str">
        <f t="shared" si="0"/>
        <v/>
      </c>
    </row>
    <row r="11" spans="1:6" x14ac:dyDescent="0.3">
      <c r="A11" s="5">
        <v>8</v>
      </c>
      <c r="B11" s="27" t="s">
        <v>42</v>
      </c>
      <c r="C11" s="29">
        <v>900</v>
      </c>
      <c r="D11" s="29">
        <v>954</v>
      </c>
      <c r="E11" s="28">
        <v>1000</v>
      </c>
      <c r="F11" s="45" t="str">
        <f t="shared" si="0"/>
        <v/>
      </c>
    </row>
    <row r="12" spans="1:6" x14ac:dyDescent="0.3">
      <c r="A12" s="5">
        <v>9</v>
      </c>
      <c r="B12" s="27" t="s">
        <v>43</v>
      </c>
      <c r="C12" s="29">
        <v>500</v>
      </c>
      <c r="D12" s="29">
        <v>450</v>
      </c>
      <c r="E12" s="28">
        <v>2000</v>
      </c>
      <c r="F12" s="45">
        <f t="shared" si="0"/>
        <v>500</v>
      </c>
    </row>
    <row r="13" spans="1:6" x14ac:dyDescent="0.3">
      <c r="A13" s="5">
        <v>10</v>
      </c>
      <c r="B13" s="27" t="s">
        <v>44</v>
      </c>
      <c r="C13" s="29">
        <v>900</v>
      </c>
      <c r="D13" s="29">
        <v>865</v>
      </c>
      <c r="E13" s="28">
        <v>2000</v>
      </c>
      <c r="F13" s="45">
        <f t="shared" si="0"/>
        <v>500</v>
      </c>
    </row>
    <row r="14" spans="1:6" x14ac:dyDescent="0.3">
      <c r="A14" s="5">
        <v>11</v>
      </c>
      <c r="B14" s="27" t="s">
        <v>45</v>
      </c>
      <c r="C14" s="29">
        <v>800</v>
      </c>
      <c r="D14" s="29">
        <v>741</v>
      </c>
      <c r="E14" s="28">
        <v>2000</v>
      </c>
      <c r="F14" s="45">
        <f t="shared" si="0"/>
        <v>500</v>
      </c>
    </row>
    <row r="15" spans="1:6" x14ac:dyDescent="0.3">
      <c r="A15" s="5">
        <v>12</v>
      </c>
      <c r="B15" s="27" t="s">
        <v>46</v>
      </c>
      <c r="C15" s="29">
        <v>600</v>
      </c>
      <c r="D15" s="29">
        <v>578</v>
      </c>
      <c r="E15" s="28">
        <v>2000</v>
      </c>
      <c r="F15" s="45">
        <f t="shared" si="0"/>
        <v>500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J1" workbookViewId="0">
      <selection activeCell="B2" sqref="B2"/>
    </sheetView>
  </sheetViews>
  <sheetFormatPr defaultRowHeight="14.4" x14ac:dyDescent="0.3"/>
  <cols>
    <col min="1" max="1" width="10.88671875" bestFit="1" customWidth="1"/>
  </cols>
  <sheetData>
    <row r="1" spans="1:32" x14ac:dyDescent="0.3">
      <c r="A1" s="44" t="s">
        <v>26</v>
      </c>
      <c r="B1">
        <v>0</v>
      </c>
      <c r="C1">
        <f>B1+0.5</f>
        <v>0.5</v>
      </c>
      <c r="D1">
        <f t="shared" ref="D1:AF1" si="0">C1+0.5</f>
        <v>1</v>
      </c>
      <c r="E1">
        <f t="shared" si="0"/>
        <v>1.5</v>
      </c>
      <c r="F1">
        <f t="shared" si="0"/>
        <v>2</v>
      </c>
      <c r="G1">
        <f t="shared" si="0"/>
        <v>2.5</v>
      </c>
      <c r="H1">
        <f t="shared" si="0"/>
        <v>3</v>
      </c>
      <c r="I1">
        <f t="shared" si="0"/>
        <v>3.5</v>
      </c>
      <c r="J1">
        <f t="shared" si="0"/>
        <v>4</v>
      </c>
      <c r="K1">
        <f t="shared" si="0"/>
        <v>4.5</v>
      </c>
      <c r="L1">
        <f t="shared" si="0"/>
        <v>5</v>
      </c>
      <c r="M1">
        <f t="shared" si="0"/>
        <v>5.5</v>
      </c>
      <c r="N1">
        <f t="shared" si="0"/>
        <v>6</v>
      </c>
      <c r="O1">
        <f t="shared" si="0"/>
        <v>6.5</v>
      </c>
      <c r="P1">
        <f t="shared" si="0"/>
        <v>7</v>
      </c>
      <c r="Q1">
        <f t="shared" si="0"/>
        <v>7.5</v>
      </c>
      <c r="R1">
        <f t="shared" si="0"/>
        <v>8</v>
      </c>
      <c r="S1">
        <f t="shared" si="0"/>
        <v>8.5</v>
      </c>
      <c r="T1">
        <f t="shared" si="0"/>
        <v>9</v>
      </c>
      <c r="U1">
        <f t="shared" si="0"/>
        <v>9.5</v>
      </c>
      <c r="V1">
        <f t="shared" si="0"/>
        <v>10</v>
      </c>
      <c r="W1">
        <f t="shared" si="0"/>
        <v>10.5</v>
      </c>
      <c r="X1">
        <f t="shared" si="0"/>
        <v>11</v>
      </c>
      <c r="Y1">
        <f t="shared" si="0"/>
        <v>11.5</v>
      </c>
      <c r="Z1">
        <f t="shared" si="0"/>
        <v>12</v>
      </c>
      <c r="AA1">
        <f>Z1+0.5</f>
        <v>12.5</v>
      </c>
      <c r="AB1">
        <f t="shared" si="0"/>
        <v>13</v>
      </c>
      <c r="AC1">
        <f t="shared" si="0"/>
        <v>13.5</v>
      </c>
      <c r="AD1">
        <f t="shared" si="0"/>
        <v>14</v>
      </c>
      <c r="AE1">
        <f t="shared" si="0"/>
        <v>14.5</v>
      </c>
      <c r="AF1">
        <f t="shared" si="0"/>
        <v>15</v>
      </c>
    </row>
    <row r="2" spans="1:32" x14ac:dyDescent="0.3">
      <c r="A2" s="44" t="s">
        <v>47</v>
      </c>
      <c r="B2">
        <f>(B1^2+3)/5</f>
        <v>0.6</v>
      </c>
      <c r="C2">
        <f t="shared" ref="C2:AF2" si="1">(C1^2+3)/5</f>
        <v>0.65</v>
      </c>
      <c r="D2">
        <f t="shared" si="1"/>
        <v>0.8</v>
      </c>
      <c r="E2">
        <f t="shared" si="1"/>
        <v>1.05</v>
      </c>
      <c r="F2">
        <f t="shared" si="1"/>
        <v>1.4</v>
      </c>
      <c r="G2">
        <f t="shared" si="1"/>
        <v>1.85</v>
      </c>
      <c r="H2">
        <f t="shared" si="1"/>
        <v>2.4</v>
      </c>
      <c r="I2">
        <f t="shared" si="1"/>
        <v>3.05</v>
      </c>
      <c r="J2">
        <f t="shared" si="1"/>
        <v>3.8</v>
      </c>
      <c r="K2">
        <f t="shared" si="1"/>
        <v>4.6500000000000004</v>
      </c>
      <c r="L2">
        <f t="shared" si="1"/>
        <v>5.6</v>
      </c>
      <c r="M2">
        <f t="shared" si="1"/>
        <v>6.65</v>
      </c>
      <c r="N2">
        <f t="shared" si="1"/>
        <v>7.8</v>
      </c>
      <c r="O2">
        <f t="shared" si="1"/>
        <v>9.0500000000000007</v>
      </c>
      <c r="P2">
        <f t="shared" si="1"/>
        <v>10.4</v>
      </c>
      <c r="Q2">
        <f t="shared" si="1"/>
        <v>11.85</v>
      </c>
      <c r="R2">
        <f t="shared" si="1"/>
        <v>13.4</v>
      </c>
      <c r="S2">
        <f t="shared" si="1"/>
        <v>15.05</v>
      </c>
      <c r="T2">
        <f t="shared" si="1"/>
        <v>16.8</v>
      </c>
      <c r="U2">
        <f t="shared" si="1"/>
        <v>18.649999999999999</v>
      </c>
      <c r="V2">
        <f t="shared" si="1"/>
        <v>20.6</v>
      </c>
      <c r="W2">
        <f t="shared" si="1"/>
        <v>22.65</v>
      </c>
      <c r="X2">
        <f t="shared" si="1"/>
        <v>24.8</v>
      </c>
      <c r="Y2">
        <f t="shared" si="1"/>
        <v>27.05</v>
      </c>
      <c r="Z2">
        <f t="shared" si="1"/>
        <v>29.4</v>
      </c>
      <c r="AA2">
        <f t="shared" si="1"/>
        <v>31.85</v>
      </c>
      <c r="AB2">
        <f t="shared" si="1"/>
        <v>34.4</v>
      </c>
      <c r="AC2">
        <f t="shared" si="1"/>
        <v>37.049999999999997</v>
      </c>
      <c r="AD2">
        <f t="shared" si="1"/>
        <v>39.799999999999997</v>
      </c>
      <c r="AE2">
        <f t="shared" si="1"/>
        <v>42.65</v>
      </c>
      <c r="AF2">
        <f t="shared" si="1"/>
        <v>45.6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17.1</vt:lpstr>
      <vt:lpstr>17.3</vt:lpstr>
      <vt:lpstr>17.4</vt:lpstr>
      <vt:lpstr>17.5</vt:lpstr>
      <vt:lpstr>17.6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2024-02-05T06:52:01Z</dcterms:modified>
</cp:coreProperties>
</file>