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BBB58E60-B131-418B-865D-F64F43DF9C60}" xr6:coauthVersionLast="47" xr6:coauthVersionMax="47" xr10:uidLastSave="{00000000-0000-0000-0000-000000000000}"/>
  <bookViews>
    <workbookView xWindow="-120" yWindow="-120" windowWidth="20640" windowHeight="11160" xr2:uid="{B26C2F21-4656-4745-9BD7-9AB0B1EC744A}"/>
  </bookViews>
  <sheets>
    <sheet name="RAB (completo)" sheetId="2" r:id="rId1"/>
    <sheet name="elenchi" sheetId="3" r:id="rId2"/>
  </sheets>
  <externalReferences>
    <externalReference r:id="rId3"/>
  </externalReferences>
  <definedNames>
    <definedName name="Categoria_Cespiti">[1]VU!$K$4:$P$11</definedName>
    <definedName name="Cespiti_Comuni">elenchi!$H$30:$H$36</definedName>
    <definedName name="Compostaggio_Digestione_Anaerobica_e_Misti">elenchi!$H$24:$H$29</definedName>
    <definedName name="Discariche">elenchi!$H$11:$H$18</definedName>
    <definedName name="Inceneritori">elenchi!$H$19:$H$23</definedName>
    <definedName name="Raccolta_e_trasporto_Spazzamento_e_lavaggio">elenchi!$H$2:$H$6</definedName>
    <definedName name="Trattamento_Meccanico_Biologico">elenchi!$H$7:$H$10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6" i="2" l="1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8" i="2"/>
  <c r="Q19" i="2"/>
  <c r="Q20" i="2"/>
  <c r="Q21" i="2"/>
  <c r="Q22" i="2"/>
  <c r="Q23" i="2"/>
  <c r="Q24" i="2"/>
  <c r="Q25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6" i="2"/>
  <c r="S25" i="2"/>
  <c r="C25" i="2"/>
  <c r="N25" i="2" s="1"/>
  <c r="S24" i="2"/>
  <c r="C24" i="2"/>
  <c r="N24" i="2" s="1"/>
  <c r="S23" i="2"/>
  <c r="C23" i="2"/>
  <c r="N23" i="2" s="1"/>
  <c r="S22" i="2"/>
  <c r="C22" i="2"/>
  <c r="N22" i="2" s="1"/>
  <c r="S21" i="2"/>
  <c r="C21" i="2"/>
  <c r="N21" i="2" s="1"/>
  <c r="S20" i="2"/>
  <c r="C20" i="2"/>
  <c r="N20" i="2" s="1"/>
  <c r="S19" i="2"/>
  <c r="C19" i="2"/>
  <c r="N19" i="2" s="1"/>
  <c r="S18" i="2"/>
  <c r="C18" i="2"/>
  <c r="N18" i="2" s="1"/>
  <c r="S17" i="2"/>
  <c r="C17" i="2"/>
  <c r="N17" i="2" s="1"/>
  <c r="Q17" i="2" s="1"/>
  <c r="C16" i="2" l="1"/>
  <c r="N16" i="2" s="1"/>
  <c r="Q16" i="2" s="1"/>
  <c r="S110" i="2" l="1"/>
  <c r="S109" i="2"/>
  <c r="S108" i="2"/>
  <c r="S107" i="2"/>
  <c r="S106" i="2"/>
  <c r="S105" i="2"/>
  <c r="S104" i="2"/>
  <c r="S103" i="2"/>
  <c r="S102" i="2"/>
  <c r="S101" i="2"/>
  <c r="S100" i="2"/>
  <c r="S99" i="2"/>
  <c r="S98" i="2"/>
  <c r="S97" i="2"/>
  <c r="S96" i="2"/>
  <c r="S95" i="2"/>
  <c r="S94" i="2"/>
  <c r="S93" i="2"/>
  <c r="S92" i="2"/>
  <c r="S91" i="2"/>
  <c r="S90" i="2"/>
  <c r="S89" i="2"/>
  <c r="S88" i="2"/>
  <c r="S87" i="2"/>
  <c r="S86" i="2"/>
  <c r="S85" i="2"/>
  <c r="S84" i="2"/>
  <c r="S83" i="2"/>
  <c r="S82" i="2"/>
  <c r="S81" i="2"/>
  <c r="S80" i="2"/>
  <c r="S79" i="2"/>
  <c r="S78" i="2"/>
  <c r="S77" i="2"/>
  <c r="S76" i="2"/>
  <c r="S75" i="2"/>
  <c r="S74" i="2"/>
  <c r="S73" i="2"/>
  <c r="S72" i="2"/>
  <c r="S71" i="2"/>
  <c r="S70" i="2"/>
  <c r="S69" i="2"/>
  <c r="S68" i="2"/>
  <c r="S67" i="2"/>
  <c r="S66" i="2"/>
  <c r="S65" i="2"/>
  <c r="S64" i="2"/>
  <c r="S63" i="2"/>
  <c r="S62" i="2"/>
  <c r="S61" i="2"/>
  <c r="S60" i="2"/>
  <c r="S59" i="2"/>
  <c r="S58" i="2"/>
  <c r="S57" i="2"/>
  <c r="S56" i="2"/>
  <c r="S55" i="2"/>
  <c r="S54" i="2"/>
  <c r="S53" i="2"/>
  <c r="S52" i="2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16" i="2"/>
  <c r="E4" i="2"/>
  <c r="E13" i="2" s="1"/>
  <c r="D4" i="2"/>
  <c r="D13" i="2" s="1"/>
  <c r="C4" i="2"/>
  <c r="C13" i="2" s="1"/>
  <c r="B4" i="2"/>
  <c r="B13" i="2" s="1"/>
</calcChain>
</file>

<file path=xl/sharedStrings.xml><?xml version="1.0" encoding="utf-8"?>
<sst xmlns="http://schemas.openxmlformats.org/spreadsheetml/2006/main" count="557" uniqueCount="289">
  <si>
    <t>anno</t>
  </si>
  <si>
    <t>Immobilizzazioni immateriali e materiali in bilancio (BI 6 e BII 5)</t>
  </si>
  <si>
    <t>Rettifiche valore immobilizzazioni</t>
  </si>
  <si>
    <t>Oneri ed alle commissioni di strutturazione dei progetti di finanziamento (art. 13.7)</t>
  </si>
  <si>
    <t>Saldi invariati da più di 4 anni o in stand-by (art. 13.1)</t>
  </si>
  <si>
    <t>Oneri promozionali, concessioni, avviamenti, poste incrementative (13.6)</t>
  </si>
  <si>
    <t>Contributi pubblici a fondo perduto in conto impianti per immobilizzazioni in corso</t>
  </si>
  <si>
    <t>Attività esterne al ciclo RU</t>
  </si>
  <si>
    <t>Attività diverse o extra perimetro</t>
  </si>
  <si>
    <t>Denominazione</t>
  </si>
  <si>
    <t>Inserire nome del comune 1</t>
  </si>
  <si>
    <t>Inserire nome del comune 2</t>
  </si>
  <si>
    <t>Inserire nome del comune 3</t>
  </si>
  <si>
    <t>Inserire nome del comune 4</t>
  </si>
  <si>
    <t>Inserire nome del comune 5</t>
  </si>
  <si>
    <t>Inserire nome del comune 6</t>
  </si>
  <si>
    <t>Inserire nome del comune 7</t>
  </si>
  <si>
    <t>Inserire nome del comune 8</t>
  </si>
  <si>
    <t>Inserire nome del comune 9</t>
  </si>
  <si>
    <t>Inserire nome del comune 10</t>
  </si>
  <si>
    <t>Inserire nome del comune 11</t>
  </si>
  <si>
    <t>Inserire nome del comune 12</t>
  </si>
  <si>
    <t>Inserire nome del comune 13</t>
  </si>
  <si>
    <t>Inserire nome del comune 14</t>
  </si>
  <si>
    <t>Inserire nome del comune 15</t>
  </si>
  <si>
    <t>Inserire nome del comune 16</t>
  </si>
  <si>
    <t>Inserire nome del comune 17</t>
  </si>
  <si>
    <t>Inserire nome del comune 18</t>
  </si>
  <si>
    <t>Inserire nome del comune 19</t>
  </si>
  <si>
    <t>Inserire nome del comune 20</t>
  </si>
  <si>
    <t>Inserire nome del comune 21</t>
  </si>
  <si>
    <t>Inserire nome del comune 22</t>
  </si>
  <si>
    <t>Inserire nome del comune 23</t>
  </si>
  <si>
    <t>Inserire nome del comune 24</t>
  </si>
  <si>
    <t>Inserire nome del comune 25</t>
  </si>
  <si>
    <t>Inserire nome del comune 26</t>
  </si>
  <si>
    <t>Inserire nome del comune 27</t>
  </si>
  <si>
    <t>Inserire nome del comune 28</t>
  </si>
  <si>
    <t>Inserire nome del comune 29</t>
  </si>
  <si>
    <t>Inserire nome del comune 30</t>
  </si>
  <si>
    <t>Inserire nome del comune 31</t>
  </si>
  <si>
    <t>Inserire nome del comune 32</t>
  </si>
  <si>
    <t>Inserire nome del comune 33</t>
  </si>
  <si>
    <t>Inserire nome del comune 34</t>
  </si>
  <si>
    <t>Inserire nome del comune 35</t>
  </si>
  <si>
    <t>Inserire nome del comune 36</t>
  </si>
  <si>
    <t>Inserire nome del comune 37</t>
  </si>
  <si>
    <t>Inserire nome del comune 38</t>
  </si>
  <si>
    <t>Inserire nome del comune 39</t>
  </si>
  <si>
    <t>Inserire nome del comune 40</t>
  </si>
  <si>
    <t>Inserire nome del comune 41</t>
  </si>
  <si>
    <t>Inserire nome del comune 42</t>
  </si>
  <si>
    <t>Inserire nome del comune 43</t>
  </si>
  <si>
    <t>Inserire nome del comune 44</t>
  </si>
  <si>
    <t>Inserire nome del comune 45</t>
  </si>
  <si>
    <t>Inserire nome del comune 46</t>
  </si>
  <si>
    <t>Inserire nome del comune 47</t>
  </si>
  <si>
    <t>Inserire nome del comune 48</t>
  </si>
  <si>
    <t>Inserire nome del comune 49</t>
  </si>
  <si>
    <t>Inserire nome del comune 50</t>
  </si>
  <si>
    <t>Inserire nome del comune 51</t>
  </si>
  <si>
    <t>Inserire nome del comune 52</t>
  </si>
  <si>
    <t>Inserire nome del comune 53</t>
  </si>
  <si>
    <t>Inserire nome del comune 54</t>
  </si>
  <si>
    <t>Inserire nome del comune 55</t>
  </si>
  <si>
    <t>Inserire nome del comune 56</t>
  </si>
  <si>
    <t>Inserire nome del comune 57</t>
  </si>
  <si>
    <t>Inserire nome del comune 58</t>
  </si>
  <si>
    <t>Inserire nome del comune 59</t>
  </si>
  <si>
    <t>Inserire nome del comune 60</t>
  </si>
  <si>
    <t>Inserire nome del comune 61</t>
  </si>
  <si>
    <t>Inserire nome del comune 62</t>
  </si>
  <si>
    <t>Inserire nome del comune 63</t>
  </si>
  <si>
    <t>Inserire nome del comune 64</t>
  </si>
  <si>
    <t>Inserire nome del comune 65</t>
  </si>
  <si>
    <t>Inserire nome del comune 66</t>
  </si>
  <si>
    <t>Inserire nome del comune 67</t>
  </si>
  <si>
    <t>Inserire nome del comune 68</t>
  </si>
  <si>
    <t>Inserire nome del comune 69</t>
  </si>
  <si>
    <t>Inserire nome del comune 70</t>
  </si>
  <si>
    <t>Inserire nome del comune 71</t>
  </si>
  <si>
    <t>Inserire nome del comune 72</t>
  </si>
  <si>
    <t>Inserire nome del comune 73</t>
  </si>
  <si>
    <t>Inserire nome del comune 74</t>
  </si>
  <si>
    <t>Inserire nome del comune 75</t>
  </si>
  <si>
    <t>Inserire nome del comune 76</t>
  </si>
  <si>
    <t>Inserire nome del comune 77</t>
  </si>
  <si>
    <t>Inserire nome del comune 78</t>
  </si>
  <si>
    <t>Inserire nome del comune 79</t>
  </si>
  <si>
    <t>Inserire nome del comune 80</t>
  </si>
  <si>
    <t>Inserire nome del comune 81</t>
  </si>
  <si>
    <t>Inserire nome del comune 82</t>
  </si>
  <si>
    <t>Inserire nome del comune 83</t>
  </si>
  <si>
    <t>Inserire nome del comune 84</t>
  </si>
  <si>
    <t>Inserire nome del comune 85</t>
  </si>
  <si>
    <t>Inserire nome del comune 86</t>
  </si>
  <si>
    <t>Inserire nome del comune 87</t>
  </si>
  <si>
    <t>Inserire nome del comune 88</t>
  </si>
  <si>
    <t>Inserire nome del comune 89</t>
  </si>
  <si>
    <t>Inserire nome del comune 90</t>
  </si>
  <si>
    <t>Inserire nome del comune 91</t>
  </si>
  <si>
    <t>Inserire nome del comune 92</t>
  </si>
  <si>
    <t>Inserire nome del comune 93</t>
  </si>
  <si>
    <t>Inserire nome del comune 94</t>
  </si>
  <si>
    <t>Inserire nome del comune 95</t>
  </si>
  <si>
    <t>Inserire nome del comune 96</t>
  </si>
  <si>
    <t>Inserire nome del comune 97</t>
  </si>
  <si>
    <t>Inserire nome del comune 98</t>
  </si>
  <si>
    <t>Inserire nome del comune 99</t>
  </si>
  <si>
    <t>Check</t>
  </si>
  <si>
    <t>Comune1</t>
  </si>
  <si>
    <t>Comune2</t>
  </si>
  <si>
    <t>Comune3</t>
  </si>
  <si>
    <t>Comune4</t>
  </si>
  <si>
    <t>Comune5</t>
  </si>
  <si>
    <t>Comune6</t>
  </si>
  <si>
    <t>Comune7</t>
  </si>
  <si>
    <t>Comune8</t>
  </si>
  <si>
    <t>Comune9</t>
  </si>
  <si>
    <t>Comune10</t>
  </si>
  <si>
    <t>Comune11</t>
  </si>
  <si>
    <t>Comune12</t>
  </si>
  <si>
    <t>Comune13</t>
  </si>
  <si>
    <t>Comune14</t>
  </si>
  <si>
    <t>Comune15</t>
  </si>
  <si>
    <t>Comune16</t>
  </si>
  <si>
    <t>Comune17</t>
  </si>
  <si>
    <t>Comune18</t>
  </si>
  <si>
    <t>Comune19</t>
  </si>
  <si>
    <t>Comune20</t>
  </si>
  <si>
    <t>Comune21</t>
  </si>
  <si>
    <t>Comune22</t>
  </si>
  <si>
    <t>Comune23</t>
  </si>
  <si>
    <t>Comune24</t>
  </si>
  <si>
    <t>Comune25</t>
  </si>
  <si>
    <t>Comune26</t>
  </si>
  <si>
    <t>Comune27</t>
  </si>
  <si>
    <t>Comune28</t>
  </si>
  <si>
    <t>Comune29</t>
  </si>
  <si>
    <t>Comune30</t>
  </si>
  <si>
    <t>Comune31</t>
  </si>
  <si>
    <t>Comune32</t>
  </si>
  <si>
    <t>Comune33</t>
  </si>
  <si>
    <t>Comune34</t>
  </si>
  <si>
    <t>Comune35</t>
  </si>
  <si>
    <t>Comune36</t>
  </si>
  <si>
    <t>Comune37</t>
  </si>
  <si>
    <t>Comune38</t>
  </si>
  <si>
    <t>Comune39</t>
  </si>
  <si>
    <t>Comune40</t>
  </si>
  <si>
    <t>Comune41</t>
  </si>
  <si>
    <t>Comune42</t>
  </si>
  <si>
    <t>Comune43</t>
  </si>
  <si>
    <t>Comune44</t>
  </si>
  <si>
    <t>Comune45</t>
  </si>
  <si>
    <t>Comune46</t>
  </si>
  <si>
    <t>Comune47</t>
  </si>
  <si>
    <t>Comune48</t>
  </si>
  <si>
    <t>Comune49</t>
  </si>
  <si>
    <t>Comune50</t>
  </si>
  <si>
    <t>Comune51</t>
  </si>
  <si>
    <t>Comune52</t>
  </si>
  <si>
    <t>Comune53</t>
  </si>
  <si>
    <t>Comune54</t>
  </si>
  <si>
    <t>Comune55</t>
  </si>
  <si>
    <t>Comune56</t>
  </si>
  <si>
    <t>Comune57</t>
  </si>
  <si>
    <t>Comune58</t>
  </si>
  <si>
    <t>Comune59</t>
  </si>
  <si>
    <t>Comune60</t>
  </si>
  <si>
    <t>Comune61</t>
  </si>
  <si>
    <t>Comune62</t>
  </si>
  <si>
    <t>Comune63</t>
  </si>
  <si>
    <t>Comune64</t>
  </si>
  <si>
    <t>Comune65</t>
  </si>
  <si>
    <t>Comune66</t>
  </si>
  <si>
    <t>Comune67</t>
  </si>
  <si>
    <t>Comune68</t>
  </si>
  <si>
    <t>Comune69</t>
  </si>
  <si>
    <t>Comune70</t>
  </si>
  <si>
    <t>Comune71</t>
  </si>
  <si>
    <t>Comune72</t>
  </si>
  <si>
    <t>Comune73</t>
  </si>
  <si>
    <t>Comune74</t>
  </si>
  <si>
    <t>Comune75</t>
  </si>
  <si>
    <t>Comune76</t>
  </si>
  <si>
    <t>Comune77</t>
  </si>
  <si>
    <t>Comune78</t>
  </si>
  <si>
    <t>Comune79</t>
  </si>
  <si>
    <t>Comune80</t>
  </si>
  <si>
    <t>Comune81</t>
  </si>
  <si>
    <t>Comune82</t>
  </si>
  <si>
    <t>Comune83</t>
  </si>
  <si>
    <t>Comune84</t>
  </si>
  <si>
    <t>Comune85</t>
  </si>
  <si>
    <t>Comune86</t>
  </si>
  <si>
    <t>Comune87</t>
  </si>
  <si>
    <t>Comune88</t>
  </si>
  <si>
    <t>Comune89</t>
  </si>
  <si>
    <t>Comune90</t>
  </si>
  <si>
    <t>Comune91</t>
  </si>
  <si>
    <t>Comune92</t>
  </si>
  <si>
    <t>Comune93</t>
  </si>
  <si>
    <t>Comune94</t>
  </si>
  <si>
    <t>Comune95</t>
  </si>
  <si>
    <t>Comune96</t>
  </si>
  <si>
    <t>Comune97</t>
  </si>
  <si>
    <t>Comune98</t>
  </si>
  <si>
    <t>Comune99</t>
  </si>
  <si>
    <t>Altri</t>
  </si>
  <si>
    <t>Immobilizzazioni (31.12.anno)</t>
  </si>
  <si>
    <t>Rivalutazioni economiche e monetarie</t>
  </si>
  <si>
    <t>Concessioni (inclusi oneri per rinnovo e stipula delle medesime)</t>
  </si>
  <si>
    <t>Saldo Immobilizzazioni soggette a stratificazione</t>
  </si>
  <si>
    <t>Suddivisione % nei bacini tariffari serviti dell'uso del cespite</t>
  </si>
  <si>
    <t>Valore iscritto a Libro corretto per le Poste Rettificative</t>
  </si>
  <si>
    <t>Gestore</t>
  </si>
  <si>
    <t>Cespiti gestore/Cespiti Proprietari diversi dal gestore</t>
  </si>
  <si>
    <t>ID Categoria Immobilizzazione</t>
  </si>
  <si>
    <t>Categoria immobilizzazione</t>
  </si>
  <si>
    <t>ID Categoria Cespite</t>
  </si>
  <si>
    <t>Categoria Cespiti Specifici</t>
  </si>
  <si>
    <t>Anno Cespite</t>
  </si>
  <si>
    <t>Discariche
VU 2020-2021</t>
  </si>
  <si>
    <t>Anno dismissioni</t>
  </si>
  <si>
    <t>Vite Utili per calcolo IMN e AMM fino al 2021</t>
  </si>
  <si>
    <t>Variazioni vite utili regolatorie (art. 15.5 e 15.6 MTR-2) dal 2021</t>
  </si>
  <si>
    <t>Inserire vita utile se si ricade negli art. 15.5 e art. 15.6 MTR-2</t>
  </si>
  <si>
    <t>Vite utili per calcolo IMN e AMM dal 2022</t>
  </si>
  <si>
    <t>vita utile regolatoria</t>
  </si>
  <si>
    <t xml:space="preserve">AGGIUNGERE RIGHE SOLO SOPRA     </t>
  </si>
  <si>
    <t>x</t>
  </si>
  <si>
    <t>Cespiti gestore</t>
  </si>
  <si>
    <t>Cespiti proprietari diversi dal gestore - Proprietario 1</t>
  </si>
  <si>
    <t>Cespiti proprietari diversi dal gestore - Proprietario 2</t>
  </si>
  <si>
    <t>Cespiti proprietari diversi dal gestore - Proprietario 3</t>
  </si>
  <si>
    <t>Leasing</t>
  </si>
  <si>
    <t>Discariche</t>
  </si>
  <si>
    <t>Inceneritori</t>
  </si>
  <si>
    <t>Terreni</t>
  </si>
  <si>
    <t>Fabbricati</t>
  </si>
  <si>
    <t>Sistemi Informativi</t>
  </si>
  <si>
    <t>Immobilizzazioni immateriali</t>
  </si>
  <si>
    <t>Altre immobilizzazioni materiali</t>
  </si>
  <si>
    <t>Telecontrollo</t>
  </si>
  <si>
    <t>Automezzi e Autoveicoli</t>
  </si>
  <si>
    <t>Compattatori, Spazzatrici e Autocarri attrezzati</t>
  </si>
  <si>
    <t>Cassonetti, Campane e Cassoni</t>
  </si>
  <si>
    <t>Altre attrezzature (bidoni, aspirafoglie, ecc.)</t>
  </si>
  <si>
    <t>Impianti di pretrattamento</t>
  </si>
  <si>
    <t>Altri impianti</t>
  </si>
  <si>
    <t>Unità trattamento meccanico (separatori, compattatori, tritovagliatura, ecc.)</t>
  </si>
  <si>
    <t>Unità trattamento biologico (bioessiccazione, biostabilizzazione, digestione anaerobica, ecc.)</t>
  </si>
  <si>
    <t>Impianti raccolta e trattamento biogas</t>
  </si>
  <si>
    <t>Altri impianti (pesatura, riduzione odori, lavaggio, aspirazione esalazioni, ecc.)</t>
  </si>
  <si>
    <t>Opere di impermeabilizzazione del fondo e delle pareti e di difesa idraulica</t>
  </si>
  <si>
    <t>Impianti di raccolta e trattamento percolato</t>
  </si>
  <si>
    <t>Pozzi monitoraggio falda</t>
  </si>
  <si>
    <t>Impianti di cogenerazione</t>
  </si>
  <si>
    <t>Macchine operatrici (pale meccaniche, compattatori, ecc.)</t>
  </si>
  <si>
    <t>Unità di incenerimento a griglia mobile (combustore,</t>
  </si>
  <si>
    <t>Unità di incenerimento a letto fluido (combustore, caldaia, trattamento fumi)</t>
  </si>
  <si>
    <t>Turbina/alimentatore</t>
  </si>
  <si>
    <t>Altri impianti (pesatura, riduzione odori, misura, ecc.)</t>
  </si>
  <si>
    <t>Unità di pretrattamento</t>
  </si>
  <si>
    <t>Unità di compostaggio</t>
  </si>
  <si>
    <t>Unità digestione anaerobica</t>
  </si>
  <si>
    <t>Impianto di raccolta e trattamento biogas</t>
  </si>
  <si>
    <t>Impianto di raccolta e trattamento percolato</t>
  </si>
  <si>
    <t>Altri impianti (pesatura, riduzione odori, misura ecc.)</t>
  </si>
  <si>
    <t>Sistemi informativi</t>
  </si>
  <si>
    <t>Trattamento_Meccanico_Biologico</t>
  </si>
  <si>
    <t>Compostaggio_Digestione_Anaerobica_e_Misti</t>
  </si>
  <si>
    <t>Cespiti_Comuni</t>
  </si>
  <si>
    <t>Raccolta_e_trasporto_Spazzamento_e_lavaggio</t>
  </si>
  <si>
    <t>-</t>
  </si>
  <si>
    <t>vita utile INFERIORE alla vita utile regolatoria - art. 15.5</t>
  </si>
  <si>
    <t>vita utile SUPERIORE alla vita utile regolatoria - art. 15.6</t>
  </si>
  <si>
    <t>CESPITI GESTORE</t>
  </si>
  <si>
    <t>CATEGORIA IMMOBILIZZAZIONI</t>
  </si>
  <si>
    <t>CATEGORIA CESPITI SPECIFICI</t>
  </si>
  <si>
    <t>ID CATEGORIA CESPITE</t>
  </si>
  <si>
    <t>VITA UTILE</t>
  </si>
  <si>
    <t>VARIZAZIONI VITA UTILE</t>
  </si>
  <si>
    <t>ID CATEGORIA IMMOBILIZZAZIONE</t>
  </si>
  <si>
    <r>
      <t>Ci</t>
    </r>
    <r>
      <rPr>
        <b/>
        <vertAlign val="subscript"/>
        <sz val="12"/>
        <rFont val="Arial Narrow"/>
        <family val="2"/>
      </rPr>
      <t>c,t</t>
    </r>
  </si>
  <si>
    <r>
      <t>FA</t>
    </r>
    <r>
      <rPr>
        <b/>
        <vertAlign val="subscript"/>
        <sz val="12"/>
        <rFont val="Arial Narrow"/>
        <family val="2"/>
      </rPr>
      <t>CI,c,2017</t>
    </r>
  </si>
  <si>
    <r>
      <t>CFP</t>
    </r>
    <r>
      <rPr>
        <b/>
        <i/>
        <vertAlign val="subscript"/>
        <sz val="12"/>
        <rFont val="Arial Narrow"/>
        <family val="2"/>
      </rPr>
      <t>c,t</t>
    </r>
  </si>
  <si>
    <r>
      <t>FA</t>
    </r>
    <r>
      <rPr>
        <b/>
        <i/>
        <vertAlign val="subscript"/>
        <sz val="12"/>
        <rFont val="Arial Narrow"/>
        <family val="2"/>
      </rPr>
      <t>CFP,c,2017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</si>
</sst>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[$€]\ * #,##0.00_-;\-[$€]\ * #,##0.00_-;_-[$€]\ * &quot;-&quot;??_-;_-@_-"/>
    <numFmt numFmtId="165" formatCode="_-* #,##0.00\ _€_-;\-* #,##0.00\ _€_-;_-* &quot;-&quot;??\ _€_-;_-@_-"/>
    <numFmt numFmtId="166" formatCode="#,##0.00_ ;\-#,##0.00\ "/>
    <numFmt numFmtId="167" formatCode="_-* #,##0_-;\-* #,##0_-;_-* &quot;-&quot;??_-;_-@_-"/>
    <numFmt numFmtId="168" formatCode="#,##0;\-\ #,##0;\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Narrow"/>
      <family val="2"/>
    </font>
    <font>
      <sz val="12"/>
      <color theme="1"/>
      <name val="Arial Narrow"/>
      <family val="2"/>
    </font>
    <font>
      <sz val="11"/>
      <name val="Arial Narrow"/>
      <family val="2"/>
    </font>
    <font>
      <sz val="10"/>
      <color theme="1"/>
      <name val="Arial Narrow"/>
      <family val="2"/>
    </font>
    <font>
      <sz val="11"/>
      <color indexed="9"/>
      <name val="Calibri"/>
      <family val="2"/>
    </font>
    <font>
      <b/>
      <sz val="11"/>
      <color rgb="FF333399"/>
      <name val="Arial Narrow"/>
      <family val="2"/>
    </font>
    <font>
      <i/>
      <sz val="11"/>
      <name val="Arial Narrow"/>
      <family val="2"/>
    </font>
    <font>
      <i/>
      <sz val="11"/>
      <color rgb="FF002060"/>
      <name val="Arial Narrow"/>
      <family val="2"/>
    </font>
    <font>
      <b/>
      <i/>
      <sz val="11"/>
      <color rgb="FF002060"/>
      <name val="Arial Narrow"/>
      <family val="2"/>
    </font>
    <font>
      <b/>
      <sz val="11"/>
      <color theme="1"/>
      <name val="Arial Narrow"/>
      <family val="2"/>
    </font>
    <font>
      <sz val="11"/>
      <color indexed="8"/>
      <name val="Arial Narrow"/>
      <family val="2"/>
    </font>
    <font>
      <sz val="12"/>
      <name val="Arial Narrow"/>
      <family val="2"/>
    </font>
    <font>
      <sz val="12"/>
      <color theme="0"/>
      <name val="Arial Narrow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name val="Calibri"/>
      <family val="2"/>
    </font>
    <font>
      <b/>
      <sz val="11"/>
      <name val="Arial Narrow"/>
      <family val="2"/>
    </font>
    <font>
      <b/>
      <sz val="12"/>
      <name val="Arial Narrow"/>
      <family val="2"/>
    </font>
    <font>
      <b/>
      <vertAlign val="subscript"/>
      <sz val="12"/>
      <name val="Arial Narrow"/>
      <family val="2"/>
    </font>
    <font>
      <b/>
      <i/>
      <vertAlign val="subscript"/>
      <sz val="12"/>
      <name val="Arial Narrow"/>
      <family val="2"/>
    </font>
    <font>
      <b/>
      <sz val="14"/>
      <name val="Arial Narrow"/>
      <family val="2"/>
    </font>
  </fonts>
  <fills count="1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gray125">
        <bgColor theme="0"/>
      </patternFill>
    </fill>
    <fill>
      <patternFill patternType="solid">
        <fgColor theme="0" tint="-4.9989318521683403E-2"/>
        <bgColor indexed="64"/>
      </patternFill>
    </fill>
    <fill>
      <patternFill patternType="gray125">
        <fgColor auto="1"/>
        <bgColor theme="0"/>
      </patternFill>
    </fill>
    <fill>
      <patternFill patternType="solid">
        <fgColor rgb="FF000066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2060"/>
      </right>
      <top style="thin">
        <color indexed="64"/>
      </top>
      <bottom style="thin">
        <color indexed="64"/>
      </bottom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/>
      <top style="medium">
        <color rgb="FF002060"/>
      </top>
      <bottom/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medium">
        <color rgb="FF002060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rgb="FF002060"/>
      </right>
      <top style="thin">
        <color indexed="64"/>
      </top>
      <bottom style="thin">
        <color theme="1" tint="0.499984740745262"/>
      </bottom>
      <diagonal/>
    </border>
    <border>
      <left style="double">
        <color indexed="56"/>
      </left>
      <right style="thin">
        <color indexed="64"/>
      </right>
      <top style="thin">
        <color indexed="64"/>
      </top>
      <bottom style="dotted">
        <color indexed="56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" fillId="2" borderId="0" applyNumberFormat="0" applyBorder="0" applyAlignment="0" applyProtection="0"/>
    <xf numFmtId="165" fontId="1" fillId="0" borderId="0" applyFont="0" applyFill="0" applyBorder="0" applyAlignment="0" applyProtection="0"/>
    <xf numFmtId="164" fontId="7" fillId="4" borderId="0" applyNumberFormat="0" applyBorder="0" applyAlignment="0" applyProtection="0"/>
    <xf numFmtId="168" fontId="18" fillId="12" borderId="15" applyFont="0" applyFill="0" applyBorder="0" applyAlignment="0" applyProtection="0">
      <alignment horizontal="right" vertical="center"/>
      <protection locked="0"/>
    </xf>
  </cellStyleXfs>
  <cellXfs count="41">
    <xf numFmtId="0" fontId="0" fillId="0" borderId="0" xfId="0"/>
    <xf numFmtId="0" fontId="3" fillId="0" borderId="0" xfId="0" applyFont="1"/>
    <xf numFmtId="0" fontId="4" fillId="0" borderId="2" xfId="0" applyFont="1" applyBorder="1"/>
    <xf numFmtId="3" fontId="4" fillId="0" borderId="2" xfId="0" applyNumberFormat="1" applyFont="1" applyBorder="1" applyProtection="1">
      <protection locked="0"/>
    </xf>
    <xf numFmtId="0" fontId="4" fillId="0" borderId="4" xfId="0" applyFont="1" applyBorder="1"/>
    <xf numFmtId="3" fontId="4" fillId="3" borderId="4" xfId="0" applyNumberFormat="1" applyFont="1" applyFill="1" applyBorder="1"/>
    <xf numFmtId="0" fontId="6" fillId="0" borderId="4" xfId="0" applyFont="1" applyBorder="1" applyAlignment="1">
      <alignment horizontal="left" indent="2"/>
    </xf>
    <xf numFmtId="3" fontId="4" fillId="0" borderId="4" xfId="0" applyNumberFormat="1" applyFont="1" applyBorder="1" applyProtection="1">
      <protection locked="0"/>
    </xf>
    <xf numFmtId="3" fontId="9" fillId="3" borderId="3" xfId="4" applyNumberFormat="1" applyFont="1" applyFill="1" applyBorder="1" applyAlignment="1" applyProtection="1">
      <alignment horizontal="left" vertical="center"/>
      <protection locked="0"/>
    </xf>
    <xf numFmtId="0" fontId="4" fillId="0" borderId="0" xfId="0" applyFont="1"/>
    <xf numFmtId="166" fontId="10" fillId="0" borderId="0" xfId="4" applyNumberFormat="1" applyFont="1" applyAlignment="1" applyProtection="1">
      <alignment horizontal="right"/>
    </xf>
    <xf numFmtId="166" fontId="11" fillId="0" borderId="0" xfId="4" applyNumberFormat="1" applyFont="1" applyAlignment="1" applyProtection="1">
      <alignment horizontal="right"/>
    </xf>
    <xf numFmtId="0" fontId="12" fillId="0" borderId="0" xfId="0" applyFont="1"/>
    <xf numFmtId="3" fontId="5" fillId="1" borderId="3" xfId="4" applyNumberFormat="1" applyFont="1" applyFill="1" applyBorder="1" applyAlignment="1" applyProtection="1">
      <alignment horizontal="right" vertical="center" indent="2"/>
      <protection locked="0"/>
    </xf>
    <xf numFmtId="0" fontId="13" fillId="0" borderId="0" xfId="0" applyFont="1"/>
    <xf numFmtId="0" fontId="8" fillId="0" borderId="12" xfId="0" applyFont="1" applyBorder="1"/>
    <xf numFmtId="166" fontId="10" fillId="0" borderId="12" xfId="4" applyNumberFormat="1" applyFont="1" applyBorder="1" applyAlignment="1" applyProtection="1">
      <alignment horizontal="right"/>
    </xf>
    <xf numFmtId="0" fontId="4" fillId="0" borderId="1" xfId="0" applyFont="1" applyBorder="1" applyProtection="1">
      <protection locked="0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Protection="1">
      <protection locked="0"/>
    </xf>
    <xf numFmtId="3" fontId="4" fillId="0" borderId="1" xfId="0" applyNumberFormat="1" applyFont="1" applyBorder="1" applyProtection="1">
      <protection locked="0"/>
    </xf>
    <xf numFmtId="0" fontId="4" fillId="5" borderId="1" xfId="0" applyFont="1" applyFill="1" applyBorder="1"/>
    <xf numFmtId="0" fontId="4" fillId="8" borderId="1" xfId="0" applyFont="1" applyFill="1" applyBorder="1" applyProtection="1">
      <protection locked="0"/>
    </xf>
    <xf numFmtId="9" fontId="5" fillId="6" borderId="13" xfId="2" applyFont="1" applyFill="1" applyBorder="1" applyAlignment="1" applyProtection="1">
      <alignment horizontal="right" vertical="center" indent="2"/>
      <protection locked="0"/>
    </xf>
    <xf numFmtId="9" fontId="5" fillId="6" borderId="14" xfId="2" applyFont="1" applyFill="1" applyBorder="1" applyAlignment="1" applyProtection="1">
      <alignment horizontal="right" vertical="center" indent="2"/>
      <protection locked="0"/>
    </xf>
    <xf numFmtId="0" fontId="15" fillId="10" borderId="0" xfId="0" applyFont="1" applyFill="1" applyAlignment="1">
      <alignment horizontal="fill"/>
    </xf>
    <xf numFmtId="0" fontId="0" fillId="0" borderId="0" xfId="0" applyAlignment="1">
      <alignment horizontal="center" vertical="center"/>
    </xf>
    <xf numFmtId="0" fontId="17" fillId="11" borderId="0" xfId="0" applyFont="1" applyFill="1" applyAlignment="1">
      <alignment horizontal="center" vertical="center"/>
    </xf>
    <xf numFmtId="167" fontId="14" fillId="7" borderId="1" xfId="1" applyNumberFormat="1" applyFont="1" applyFill="1" applyBorder="1" applyProtection="1">
      <protection locked="0"/>
    </xf>
    <xf numFmtId="167" fontId="14" fillId="9" borderId="1" xfId="1" applyNumberFormat="1" applyFont="1" applyFill="1" applyBorder="1" applyProtection="1">
      <protection locked="0"/>
    </xf>
    <xf numFmtId="0" fontId="20" fillId="13" borderId="1" xfId="3" applyNumberFormat="1" applyFont="1" applyFill="1" applyBorder="1" applyAlignment="1" applyProtection="1">
      <alignment horizontal="center" vertical="center" wrapText="1"/>
    </xf>
    <xf numFmtId="3" fontId="4" fillId="14" borderId="1" xfId="0" applyNumberFormat="1" applyFont="1" applyFill="1" applyBorder="1" applyProtection="1">
      <protection locked="0"/>
    </xf>
    <xf numFmtId="3" fontId="14" fillId="14" borderId="1" xfId="0" applyNumberFormat="1" applyFont="1" applyFill="1" applyBorder="1" applyProtection="1">
      <protection locked="0"/>
    </xf>
    <xf numFmtId="0" fontId="23" fillId="13" borderId="7" xfId="5" applyNumberFormat="1" applyFont="1" applyFill="1" applyBorder="1" applyAlignment="1" applyProtection="1">
      <alignment horizontal="left" vertical="center"/>
    </xf>
    <xf numFmtId="0" fontId="23" fillId="13" borderId="8" xfId="5" applyNumberFormat="1" applyFont="1" applyFill="1" applyBorder="1" applyAlignment="1" applyProtection="1">
      <alignment horizontal="left" vertical="center"/>
    </xf>
    <xf numFmtId="0" fontId="23" fillId="13" borderId="9" xfId="5" applyNumberFormat="1" applyFont="1" applyFill="1" applyBorder="1" applyAlignment="1" applyProtection="1">
      <alignment horizontal="left" vertical="center"/>
    </xf>
    <xf numFmtId="0" fontId="19" fillId="13" borderId="5" xfId="3" applyNumberFormat="1" applyFont="1" applyFill="1" applyBorder="1" applyAlignment="1" applyProtection="1">
      <alignment horizontal="center" vertical="center" wrapText="1"/>
    </xf>
    <xf numFmtId="0" fontId="19" fillId="13" borderId="6" xfId="3" applyNumberFormat="1" applyFont="1" applyFill="1" applyBorder="1" applyAlignment="1" applyProtection="1">
      <alignment horizontal="center" vertical="center" wrapText="1"/>
    </xf>
    <xf numFmtId="0" fontId="20" fillId="13" borderId="1" xfId="3" applyNumberFormat="1" applyFont="1" applyFill="1" applyBorder="1" applyAlignment="1" applyProtection="1">
      <alignment horizontal="center" vertical="center" wrapText="1"/>
    </xf>
    <xf numFmtId="0" fontId="20" fillId="13" borderId="10" xfId="3" applyNumberFormat="1" applyFont="1" applyFill="1" applyBorder="1" applyAlignment="1" applyProtection="1">
      <alignment horizontal="center" vertical="center" wrapText="1"/>
    </xf>
    <xf numFmtId="0" fontId="20" fillId="13" borderId="11" xfId="3" applyNumberFormat="1" applyFont="1" applyFill="1" applyBorder="1" applyAlignment="1" applyProtection="1">
      <alignment horizontal="center" vertical="center" wrapText="1"/>
    </xf>
  </cellXfs>
  <cellStyles count="7">
    <cellStyle name="Accent1 2" xfId="5" xr:uid="{6C394BC2-7BDF-4249-ABA5-818A7492BD97}"/>
    <cellStyle name="Colore 1 2 2" xfId="3" xr:uid="{7DB1B8B5-8605-4824-8EA1-2325C2C1CC42}"/>
    <cellStyle name="Migliaia" xfId="1" builtinId="3"/>
    <cellStyle name="Migliaia 2" xfId="4" xr:uid="{C7536601-4BFF-4119-AA06-D41F7B5D06AA}"/>
    <cellStyle name="Migliaia 2 2 3 2" xfId="6" xr:uid="{29B4CF3F-93A9-4ADD-8CA1-7C22480C9D0D}"/>
    <cellStyle name="Normale" xfId="0" builtinId="0"/>
    <cellStyle name="Percentuale" xfId="2" builtinId="5"/>
  </cellStyles>
  <dxfs count="23">
    <dxf>
      <fill>
        <patternFill>
          <bgColor rgb="FFFF0000"/>
        </patternFill>
      </fill>
    </dxf>
    <dxf>
      <fill>
        <patternFill patternType="gray125"/>
      </fill>
    </dxf>
    <dxf>
      <fill>
        <patternFill patternType="gray125"/>
      </fill>
    </dxf>
    <dxf>
      <font>
        <color auto="1"/>
      </font>
      <fill>
        <patternFill patternType="gray125">
          <fgColor theme="0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gray125"/>
      </fill>
    </dxf>
    <dxf>
      <fill>
        <patternFill patternType="gray125"/>
      </fill>
    </dxf>
    <dxf>
      <font>
        <color auto="1"/>
      </font>
      <fill>
        <patternFill patternType="gray125">
          <fgColor theme="0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gray125"/>
      </fill>
    </dxf>
    <dxf>
      <fill>
        <patternFill patternType="gray125"/>
      </fill>
    </dxf>
    <dxf>
      <font>
        <color auto="1"/>
      </font>
      <fill>
        <patternFill patternType="gray125">
          <fgColor theme="0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 patternType="gray125"/>
      </fill>
    </dxf>
    <dxf>
      <fill>
        <patternFill patternType="gray125"/>
      </fill>
    </dxf>
    <dxf>
      <font>
        <color auto="1"/>
      </font>
      <fill>
        <patternFill patternType="gray125">
          <fgColor theme="0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gray125"/>
      </fill>
    </dxf>
    <dxf>
      <fill>
        <patternFill patternType="gray125"/>
      </fill>
    </dxf>
    <dxf>
      <font>
        <color auto="1"/>
      </font>
      <fill>
        <patternFill patternType="gray125">
          <fgColor theme="0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 patternType="gray125"/>
      </fill>
    </dxf>
    <dxf>
      <fill>
        <patternFill patternType="gray125"/>
      </fill>
    </dxf>
    <dxf>
      <fill>
        <patternFill patternType="gray125"/>
      </fill>
    </dxf>
    <dxf>
      <font>
        <color auto="1"/>
      </font>
      <fill>
        <patternFill patternType="gray125">
          <fgColor theme="0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 patternType="gray125">
          <fgColor theme="0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.shortcut-targets-by-id\1f0Ur2WELRJQkWpscD1ALQ6PChWz42yqh\PEF2022\00-file%20vuoti%20def\Schede%20Gestore%20multi\XXX_2225_CESP_CO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C (Completo)"/>
      <sheetName val="RAB (Completo)"/>
      <sheetName val="PR CCN (Completo)"/>
      <sheetName val="VU"/>
    </sheetNames>
    <sheetDataSet>
      <sheetData sheetId="0"/>
      <sheetData sheetId="1"/>
      <sheetData sheetId="2"/>
      <sheetData sheetId="3">
        <row r="4">
          <cell r="K4" t="str">
            <v>Compattatori, Spazzatrici e Autocarri attrezzati</v>
          </cell>
          <cell r="L4" t="str">
            <v>Unità trattamento meccanico (separatori, compattatori, tritovagliatura, ecc.)</v>
          </cell>
          <cell r="M4" t="str">
            <v>Impianti di pretrattamento</v>
          </cell>
          <cell r="N4" t="str">
            <v>Impianti di pretrattamento</v>
          </cell>
          <cell r="O4" t="str">
            <v>Unità di pretrattamento</v>
          </cell>
          <cell r="P4" t="str">
            <v>Terreni</v>
          </cell>
        </row>
        <row r="5">
          <cell r="K5" t="str">
            <v>Cassonetti, Campane e Cassoni</v>
          </cell>
          <cell r="L5" t="str">
            <v>Unità trattamento biologico (bioessiccazione, biostabilizzazione, digestione anaerobica, ecc.)</v>
          </cell>
          <cell r="M5" t="str">
            <v>Opere di impermeabilizzazione del fondo e delle pareti e di difesa idraulica</v>
          </cell>
          <cell r="N5" t="str">
            <v>Unità di incenerimento a griglia mobile (combustore, caldaia, trattamento fumi)</v>
          </cell>
          <cell r="O5" t="str">
            <v>Unità di compostaggio</v>
          </cell>
          <cell r="P5" t="str">
            <v>Fabbricati</v>
          </cell>
        </row>
        <row r="6">
          <cell r="K6" t="str">
            <v>Altre attrezzature (bidoni, aspirafoglie, ecc.)</v>
          </cell>
          <cell r="L6" t="str">
            <v>Impianti raccolta e trattamento biogas</v>
          </cell>
          <cell r="M6" t="str">
            <v>Impianti di raccolta e trattamento percolato</v>
          </cell>
          <cell r="N6" t="str">
            <v>Unità di incenerimento a letto fluido (combustore, caldaia, trattamento fumi)</v>
          </cell>
          <cell r="O6" t="str">
            <v>Unità digestione anaerobica</v>
          </cell>
          <cell r="P6" t="str">
            <v>Sistemi informativi</v>
          </cell>
        </row>
        <row r="7">
          <cell r="K7" t="str">
            <v>Impianti di pretrattamento</v>
          </cell>
          <cell r="L7" t="str">
            <v>Altri impianti (pesatura, riduzione odori, lavaggio, aspirazione esalazioni, ecc.)</v>
          </cell>
          <cell r="M7" t="str">
            <v>Impianti raccolta e trattamento biogas</v>
          </cell>
          <cell r="N7" t="str">
            <v>Turbina/alimentatore</v>
          </cell>
          <cell r="O7" t="str">
            <v>Impianto di raccolta e trattamento biogas</v>
          </cell>
          <cell r="P7" t="str">
            <v>Immobilizzazioni immateriali</v>
          </cell>
        </row>
        <row r="8">
          <cell r="K8" t="str">
            <v>Altri impianti</v>
          </cell>
          <cell r="M8" t="str">
            <v>Pozzi monitoraggio falda</v>
          </cell>
          <cell r="N8" t="str">
            <v>Altri impianti (pesatura, riduzione odori, misura, ecc.)</v>
          </cell>
          <cell r="O8" t="str">
            <v>Impianto di raccolta e trattamento percolato</v>
          </cell>
          <cell r="P8" t="str">
            <v>Altre immobilizzazioni materiali</v>
          </cell>
        </row>
        <row r="9">
          <cell r="K9"/>
          <cell r="M9" t="str">
            <v>Impianti di cogenerazione</v>
          </cell>
          <cell r="O9" t="str">
            <v>Altri impianti (pesatura, riduzione odori, misura ecc.)</v>
          </cell>
          <cell r="P9" t="str">
            <v>Telecontrollo</v>
          </cell>
        </row>
        <row r="10">
          <cell r="K10"/>
          <cell r="M10" t="str">
            <v>Macchine operatrici (pale meccaniche, compattatori, ecc.)</v>
          </cell>
          <cell r="P10" t="str">
            <v>Automezzi e Autoveicoli</v>
          </cell>
        </row>
        <row r="11">
          <cell r="K11"/>
          <cell r="L11"/>
          <cell r="M11" t="str">
            <v>Altri impianti (pesatura, riduzione odori, lavaggio, aspirazione esalazioni, ecc.)</v>
          </cell>
          <cell r="N11"/>
          <cell r="O11"/>
          <cell r="P11"/>
        </row>
      </sheetData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7F7E9-7FD2-4DC5-8C54-CF9E9CFC043C}">
  <dimension ref="A1:DP112"/>
  <sheetViews>
    <sheetView tabSelected="1" zoomScale="70" zoomScaleNormal="70" workbookViewId="0">
      <selection activeCell="N16" sqref="N16"/>
    </sheetView>
  </sheetViews>
  <sheetFormatPr defaultColWidth="27.28515625" defaultRowHeight="16.5" outlineLevelCol="1" x14ac:dyDescent="0.3"/>
  <cols>
    <col min="1" max="1" width="81.7109375" style="9" bestFit="1" customWidth="1"/>
    <col min="2" max="2" width="42.7109375" style="9" bestFit="1" customWidth="1"/>
    <col min="3" max="3" width="24.28515625" style="9" bestFit="1" customWidth="1"/>
    <col min="4" max="4" width="43.140625" style="9" bestFit="1" customWidth="1"/>
    <col min="5" max="5" width="18.7109375" style="9" bestFit="1" customWidth="1"/>
    <col min="6" max="6" width="36.140625" style="9" bestFit="1" customWidth="1"/>
    <col min="7" max="7" width="19.5703125" style="9" bestFit="1" customWidth="1"/>
    <col min="8" max="11" width="25.7109375" style="9" customWidth="1"/>
    <col min="12" max="12" width="21.5703125" style="9" bestFit="1" customWidth="1"/>
    <col min="13" max="13" width="16.7109375" style="9" bestFit="1" customWidth="1"/>
    <col min="14" max="14" width="34.85546875" style="9" bestFit="1" customWidth="1"/>
    <col min="15" max="15" width="58.42578125" style="9" bestFit="1" customWidth="1"/>
    <col min="16" max="16" width="44.28515625" style="9" bestFit="1" customWidth="1"/>
    <col min="17" max="17" width="31" style="9" bestFit="1" customWidth="1"/>
    <col min="18" max="18" width="27.28515625" style="9"/>
    <col min="19" max="19" width="19" style="10" customWidth="1"/>
    <col min="20" max="20" width="31.140625" style="1" customWidth="1"/>
    <col min="21" max="117" width="14.140625" style="1" hidden="1" customWidth="1" outlineLevel="1"/>
    <col min="118" max="118" width="31.140625" style="1" customWidth="1" collapsed="1"/>
    <col min="119" max="119" width="31.140625" style="1" customWidth="1"/>
    <col min="120" max="120" width="27.28515625" style="1"/>
    <col min="121" max="16384" width="27.28515625" style="9"/>
  </cols>
  <sheetData>
    <row r="1" spans="1:120" x14ac:dyDescent="0.3">
      <c r="A1" s="1"/>
      <c r="B1" s="38" t="s">
        <v>0</v>
      </c>
      <c r="C1" s="38"/>
      <c r="D1" s="38"/>
      <c r="E1" s="38"/>
    </row>
    <row r="2" spans="1:120" x14ac:dyDescent="0.3">
      <c r="A2" s="30" t="s">
        <v>210</v>
      </c>
      <c r="B2" s="30">
        <v>2020</v>
      </c>
      <c r="C2" s="30">
        <v>2021</v>
      </c>
      <c r="D2" s="30">
        <v>2022</v>
      </c>
      <c r="E2" s="30">
        <v>2023</v>
      </c>
      <c r="S2" s="11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</row>
    <row r="3" spans="1:120" x14ac:dyDescent="0.3">
      <c r="A3" s="2" t="s">
        <v>1</v>
      </c>
      <c r="B3" s="3"/>
      <c r="C3" s="3"/>
      <c r="D3" s="13"/>
      <c r="E3" s="13"/>
      <c r="S3" s="11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</row>
    <row r="4" spans="1:120" x14ac:dyDescent="0.3">
      <c r="A4" s="4" t="s">
        <v>2</v>
      </c>
      <c r="B4" s="5">
        <f>+SUM(B5:B12)</f>
        <v>0</v>
      </c>
      <c r="C4" s="5">
        <f t="shared" ref="C4:E4" si="0">+SUM(C5:C12)</f>
        <v>0</v>
      </c>
      <c r="D4" s="5">
        <f t="shared" si="0"/>
        <v>0</v>
      </c>
      <c r="E4" s="5">
        <f t="shared" si="0"/>
        <v>0</v>
      </c>
      <c r="F4"/>
      <c r="G4"/>
      <c r="H4"/>
      <c r="I4"/>
      <c r="S4" s="11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</row>
    <row r="5" spans="1:120" x14ac:dyDescent="0.3">
      <c r="A5" s="6" t="s">
        <v>211</v>
      </c>
      <c r="B5" s="7"/>
      <c r="C5" s="7"/>
      <c r="D5" s="13"/>
      <c r="E5" s="13"/>
      <c r="F5"/>
      <c r="G5"/>
      <c r="H5"/>
      <c r="I5"/>
      <c r="S5" s="11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</row>
    <row r="6" spans="1:120" x14ac:dyDescent="0.3">
      <c r="A6" s="6" t="s">
        <v>212</v>
      </c>
      <c r="B6" s="7"/>
      <c r="C6" s="7"/>
      <c r="D6" s="13"/>
      <c r="E6" s="13"/>
      <c r="F6"/>
      <c r="G6"/>
      <c r="H6"/>
      <c r="I6"/>
      <c r="S6" s="11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</row>
    <row r="7" spans="1:120" x14ac:dyDescent="0.3">
      <c r="A7" s="6" t="s">
        <v>3</v>
      </c>
      <c r="B7" s="7"/>
      <c r="C7" s="7"/>
      <c r="D7" s="13"/>
      <c r="E7" s="13"/>
      <c r="F7"/>
      <c r="G7"/>
      <c r="H7"/>
      <c r="I7"/>
      <c r="S7" s="11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</row>
    <row r="8" spans="1:120" x14ac:dyDescent="0.3">
      <c r="A8" s="6" t="s">
        <v>4</v>
      </c>
      <c r="B8" s="7"/>
      <c r="C8" s="7"/>
      <c r="D8" s="13"/>
      <c r="E8" s="13"/>
      <c r="F8"/>
      <c r="G8"/>
      <c r="H8"/>
      <c r="I8"/>
      <c r="S8" s="11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</row>
    <row r="9" spans="1:120" x14ac:dyDescent="0.3">
      <c r="A9" s="6" t="s">
        <v>5</v>
      </c>
      <c r="B9" s="7"/>
      <c r="C9" s="7"/>
      <c r="D9" s="13"/>
      <c r="E9" s="13"/>
      <c r="S9" s="11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</row>
    <row r="10" spans="1:120" x14ac:dyDescent="0.3">
      <c r="A10" s="6" t="s">
        <v>6</v>
      </c>
      <c r="B10" s="7"/>
      <c r="C10" s="7"/>
      <c r="D10" s="13"/>
      <c r="E10" s="13"/>
      <c r="S10" s="11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</row>
    <row r="11" spans="1:120" x14ac:dyDescent="0.3">
      <c r="A11" s="6" t="s">
        <v>7</v>
      </c>
      <c r="B11" s="7"/>
      <c r="C11" s="7"/>
      <c r="D11" s="13"/>
      <c r="E11" s="13"/>
      <c r="S11" s="11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</row>
    <row r="12" spans="1:120" ht="17.25" thickBot="1" x14ac:dyDescent="0.35">
      <c r="A12" s="6" t="s">
        <v>8</v>
      </c>
      <c r="B12" s="7"/>
      <c r="C12" s="7"/>
      <c r="D12" s="13"/>
      <c r="E12" s="13"/>
      <c r="DP12" s="14"/>
    </row>
    <row r="13" spans="1:120" ht="18" x14ac:dyDescent="0.3">
      <c r="A13" s="4" t="s">
        <v>213</v>
      </c>
      <c r="B13" s="5">
        <f>+B3-B4</f>
        <v>0</v>
      </c>
      <c r="C13" s="5">
        <f t="shared" ref="C13:E13" si="1">+C3-C4</f>
        <v>0</v>
      </c>
      <c r="D13" s="5">
        <f t="shared" si="1"/>
        <v>0</v>
      </c>
      <c r="E13" s="5">
        <f t="shared" si="1"/>
        <v>0</v>
      </c>
      <c r="S13" s="33" t="s">
        <v>214</v>
      </c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5"/>
      <c r="DP13" s="14"/>
    </row>
    <row r="14" spans="1:120" x14ac:dyDescent="0.3">
      <c r="H14" s="39" t="s">
        <v>215</v>
      </c>
      <c r="I14" s="40"/>
      <c r="J14" s="40"/>
      <c r="K14" s="40"/>
      <c r="S14" s="15" t="s">
        <v>9</v>
      </c>
      <c r="T14" s="8" t="s">
        <v>10</v>
      </c>
      <c r="U14" s="8" t="s">
        <v>11</v>
      </c>
      <c r="V14" s="8" t="s">
        <v>12</v>
      </c>
      <c r="W14" s="8" t="s">
        <v>13</v>
      </c>
      <c r="X14" s="8" t="s">
        <v>14</v>
      </c>
      <c r="Y14" s="8" t="s">
        <v>15</v>
      </c>
      <c r="Z14" s="8" t="s">
        <v>16</v>
      </c>
      <c r="AA14" s="8" t="s">
        <v>17</v>
      </c>
      <c r="AB14" s="8" t="s">
        <v>18</v>
      </c>
      <c r="AC14" s="8" t="s">
        <v>19</v>
      </c>
      <c r="AD14" s="8" t="s">
        <v>20</v>
      </c>
      <c r="AE14" s="8" t="s">
        <v>21</v>
      </c>
      <c r="AF14" s="8" t="s">
        <v>22</v>
      </c>
      <c r="AG14" s="8" t="s">
        <v>23</v>
      </c>
      <c r="AH14" s="8" t="s">
        <v>24</v>
      </c>
      <c r="AI14" s="8" t="s">
        <v>25</v>
      </c>
      <c r="AJ14" s="8" t="s">
        <v>26</v>
      </c>
      <c r="AK14" s="8" t="s">
        <v>27</v>
      </c>
      <c r="AL14" s="8" t="s">
        <v>28</v>
      </c>
      <c r="AM14" s="8" t="s">
        <v>29</v>
      </c>
      <c r="AN14" s="8" t="s">
        <v>30</v>
      </c>
      <c r="AO14" s="8" t="s">
        <v>31</v>
      </c>
      <c r="AP14" s="8" t="s">
        <v>32</v>
      </c>
      <c r="AQ14" s="8" t="s">
        <v>33</v>
      </c>
      <c r="AR14" s="8" t="s">
        <v>34</v>
      </c>
      <c r="AS14" s="8" t="s">
        <v>35</v>
      </c>
      <c r="AT14" s="8" t="s">
        <v>36</v>
      </c>
      <c r="AU14" s="8" t="s">
        <v>37</v>
      </c>
      <c r="AV14" s="8" t="s">
        <v>38</v>
      </c>
      <c r="AW14" s="8" t="s">
        <v>39</v>
      </c>
      <c r="AX14" s="8" t="s">
        <v>40</v>
      </c>
      <c r="AY14" s="8" t="s">
        <v>41</v>
      </c>
      <c r="AZ14" s="8" t="s">
        <v>42</v>
      </c>
      <c r="BA14" s="8" t="s">
        <v>43</v>
      </c>
      <c r="BB14" s="8" t="s">
        <v>44</v>
      </c>
      <c r="BC14" s="8" t="s">
        <v>45</v>
      </c>
      <c r="BD14" s="8" t="s">
        <v>46</v>
      </c>
      <c r="BE14" s="8" t="s">
        <v>47</v>
      </c>
      <c r="BF14" s="8" t="s">
        <v>48</v>
      </c>
      <c r="BG14" s="8" t="s">
        <v>49</v>
      </c>
      <c r="BH14" s="8" t="s">
        <v>50</v>
      </c>
      <c r="BI14" s="8" t="s">
        <v>51</v>
      </c>
      <c r="BJ14" s="8" t="s">
        <v>52</v>
      </c>
      <c r="BK14" s="8" t="s">
        <v>53</v>
      </c>
      <c r="BL14" s="8" t="s">
        <v>54</v>
      </c>
      <c r="BM14" s="8" t="s">
        <v>55</v>
      </c>
      <c r="BN14" s="8" t="s">
        <v>56</v>
      </c>
      <c r="BO14" s="8" t="s">
        <v>57</v>
      </c>
      <c r="BP14" s="8" t="s">
        <v>58</v>
      </c>
      <c r="BQ14" s="8" t="s">
        <v>59</v>
      </c>
      <c r="BR14" s="8" t="s">
        <v>60</v>
      </c>
      <c r="BS14" s="8" t="s">
        <v>61</v>
      </c>
      <c r="BT14" s="8" t="s">
        <v>62</v>
      </c>
      <c r="BU14" s="8" t="s">
        <v>63</v>
      </c>
      <c r="BV14" s="8" t="s">
        <v>64</v>
      </c>
      <c r="BW14" s="8" t="s">
        <v>65</v>
      </c>
      <c r="BX14" s="8" t="s">
        <v>66</v>
      </c>
      <c r="BY14" s="8" t="s">
        <v>67</v>
      </c>
      <c r="BZ14" s="8" t="s">
        <v>68</v>
      </c>
      <c r="CA14" s="8" t="s">
        <v>69</v>
      </c>
      <c r="CB14" s="8" t="s">
        <v>70</v>
      </c>
      <c r="CC14" s="8" t="s">
        <v>71</v>
      </c>
      <c r="CD14" s="8" t="s">
        <v>72</v>
      </c>
      <c r="CE14" s="8" t="s">
        <v>73</v>
      </c>
      <c r="CF14" s="8" t="s">
        <v>74</v>
      </c>
      <c r="CG14" s="8" t="s">
        <v>75</v>
      </c>
      <c r="CH14" s="8" t="s">
        <v>76</v>
      </c>
      <c r="CI14" s="8" t="s">
        <v>77</v>
      </c>
      <c r="CJ14" s="8" t="s">
        <v>78</v>
      </c>
      <c r="CK14" s="8" t="s">
        <v>79</v>
      </c>
      <c r="CL14" s="8" t="s">
        <v>80</v>
      </c>
      <c r="CM14" s="8" t="s">
        <v>81</v>
      </c>
      <c r="CN14" s="8" t="s">
        <v>82</v>
      </c>
      <c r="CO14" s="8" t="s">
        <v>83</v>
      </c>
      <c r="CP14" s="8" t="s">
        <v>84</v>
      </c>
      <c r="CQ14" s="8" t="s">
        <v>85</v>
      </c>
      <c r="CR14" s="8" t="s">
        <v>86</v>
      </c>
      <c r="CS14" s="8" t="s">
        <v>87</v>
      </c>
      <c r="CT14" s="8" t="s">
        <v>88</v>
      </c>
      <c r="CU14" s="8" t="s">
        <v>89</v>
      </c>
      <c r="CV14" s="8" t="s">
        <v>90</v>
      </c>
      <c r="CW14" s="8" t="s">
        <v>91</v>
      </c>
      <c r="CX14" s="8" t="s">
        <v>92</v>
      </c>
      <c r="CY14" s="8" t="s">
        <v>93</v>
      </c>
      <c r="CZ14" s="8" t="s">
        <v>94</v>
      </c>
      <c r="DA14" s="8" t="s">
        <v>95</v>
      </c>
      <c r="DB14" s="8" t="s">
        <v>96</v>
      </c>
      <c r="DC14" s="8" t="s">
        <v>97</v>
      </c>
      <c r="DD14" s="8" t="s">
        <v>98</v>
      </c>
      <c r="DE14" s="8" t="s">
        <v>99</v>
      </c>
      <c r="DF14" s="8" t="s">
        <v>100</v>
      </c>
      <c r="DG14" s="8" t="s">
        <v>101</v>
      </c>
      <c r="DH14" s="8" t="s">
        <v>102</v>
      </c>
      <c r="DI14" s="8" t="s">
        <v>103</v>
      </c>
      <c r="DJ14" s="8" t="s">
        <v>104</v>
      </c>
      <c r="DK14" s="8" t="s">
        <v>105</v>
      </c>
      <c r="DL14" s="8" t="s">
        <v>106</v>
      </c>
      <c r="DM14" s="8" t="s">
        <v>107</v>
      </c>
      <c r="DN14" s="8" t="s">
        <v>108</v>
      </c>
      <c r="DO14" s="8"/>
      <c r="DP14" s="14"/>
    </row>
    <row r="15" spans="1:120" ht="31.5" x14ac:dyDescent="0.3">
      <c r="A15" s="30" t="s">
        <v>216</v>
      </c>
      <c r="B15" s="30" t="s">
        <v>217</v>
      </c>
      <c r="C15" s="30" t="s">
        <v>218</v>
      </c>
      <c r="D15" s="30" t="s">
        <v>219</v>
      </c>
      <c r="E15" s="30" t="s">
        <v>220</v>
      </c>
      <c r="F15" s="30" t="s">
        <v>221</v>
      </c>
      <c r="G15" s="30" t="s">
        <v>222</v>
      </c>
      <c r="H15" s="30" t="s">
        <v>285</v>
      </c>
      <c r="I15" s="30" t="s">
        <v>286</v>
      </c>
      <c r="J15" s="30" t="s">
        <v>287</v>
      </c>
      <c r="K15" s="30" t="s">
        <v>288</v>
      </c>
      <c r="L15" s="30" t="s">
        <v>223</v>
      </c>
      <c r="M15" s="30" t="s">
        <v>224</v>
      </c>
      <c r="N15" s="30" t="s">
        <v>225</v>
      </c>
      <c r="O15" s="30" t="s">
        <v>226</v>
      </c>
      <c r="P15" s="30" t="s">
        <v>227</v>
      </c>
      <c r="Q15" s="30" t="s">
        <v>228</v>
      </c>
      <c r="S15" s="16" t="s">
        <v>109</v>
      </c>
      <c r="T15" s="36" t="s">
        <v>110</v>
      </c>
      <c r="U15" s="36" t="s">
        <v>111</v>
      </c>
      <c r="V15" s="36" t="s">
        <v>112</v>
      </c>
      <c r="W15" s="36" t="s">
        <v>113</v>
      </c>
      <c r="X15" s="36" t="s">
        <v>114</v>
      </c>
      <c r="Y15" s="36" t="s">
        <v>115</v>
      </c>
      <c r="Z15" s="36" t="s">
        <v>116</v>
      </c>
      <c r="AA15" s="36" t="s">
        <v>117</v>
      </c>
      <c r="AB15" s="36" t="s">
        <v>118</v>
      </c>
      <c r="AC15" s="36" t="s">
        <v>119</v>
      </c>
      <c r="AD15" s="36" t="s">
        <v>120</v>
      </c>
      <c r="AE15" s="36" t="s">
        <v>121</v>
      </c>
      <c r="AF15" s="36" t="s">
        <v>122</v>
      </c>
      <c r="AG15" s="36" t="s">
        <v>123</v>
      </c>
      <c r="AH15" s="36" t="s">
        <v>124</v>
      </c>
      <c r="AI15" s="36" t="s">
        <v>125</v>
      </c>
      <c r="AJ15" s="36" t="s">
        <v>126</v>
      </c>
      <c r="AK15" s="36" t="s">
        <v>127</v>
      </c>
      <c r="AL15" s="36" t="s">
        <v>128</v>
      </c>
      <c r="AM15" s="36" t="s">
        <v>129</v>
      </c>
      <c r="AN15" s="36" t="s">
        <v>130</v>
      </c>
      <c r="AO15" s="36" t="s">
        <v>131</v>
      </c>
      <c r="AP15" s="36" t="s">
        <v>132</v>
      </c>
      <c r="AQ15" s="36" t="s">
        <v>133</v>
      </c>
      <c r="AR15" s="36" t="s">
        <v>134</v>
      </c>
      <c r="AS15" s="36" t="s">
        <v>135</v>
      </c>
      <c r="AT15" s="36" t="s">
        <v>136</v>
      </c>
      <c r="AU15" s="36" t="s">
        <v>137</v>
      </c>
      <c r="AV15" s="36" t="s">
        <v>138</v>
      </c>
      <c r="AW15" s="36" t="s">
        <v>139</v>
      </c>
      <c r="AX15" s="36" t="s">
        <v>140</v>
      </c>
      <c r="AY15" s="36" t="s">
        <v>141</v>
      </c>
      <c r="AZ15" s="36" t="s">
        <v>142</v>
      </c>
      <c r="BA15" s="36" t="s">
        <v>143</v>
      </c>
      <c r="BB15" s="36" t="s">
        <v>144</v>
      </c>
      <c r="BC15" s="36" t="s">
        <v>145</v>
      </c>
      <c r="BD15" s="36" t="s">
        <v>146</v>
      </c>
      <c r="BE15" s="36" t="s">
        <v>147</v>
      </c>
      <c r="BF15" s="36" t="s">
        <v>148</v>
      </c>
      <c r="BG15" s="36" t="s">
        <v>149</v>
      </c>
      <c r="BH15" s="36" t="s">
        <v>150</v>
      </c>
      <c r="BI15" s="36" t="s">
        <v>151</v>
      </c>
      <c r="BJ15" s="36" t="s">
        <v>152</v>
      </c>
      <c r="BK15" s="36" t="s">
        <v>153</v>
      </c>
      <c r="BL15" s="36" t="s">
        <v>154</v>
      </c>
      <c r="BM15" s="36" t="s">
        <v>155</v>
      </c>
      <c r="BN15" s="36" t="s">
        <v>156</v>
      </c>
      <c r="BO15" s="36" t="s">
        <v>157</v>
      </c>
      <c r="BP15" s="36" t="s">
        <v>158</v>
      </c>
      <c r="BQ15" s="36" t="s">
        <v>159</v>
      </c>
      <c r="BR15" s="36" t="s">
        <v>160</v>
      </c>
      <c r="BS15" s="36" t="s">
        <v>161</v>
      </c>
      <c r="BT15" s="36" t="s">
        <v>162</v>
      </c>
      <c r="BU15" s="36" t="s">
        <v>163</v>
      </c>
      <c r="BV15" s="36" t="s">
        <v>164</v>
      </c>
      <c r="BW15" s="36" t="s">
        <v>165</v>
      </c>
      <c r="BX15" s="36" t="s">
        <v>166</v>
      </c>
      <c r="BY15" s="36" t="s">
        <v>167</v>
      </c>
      <c r="BZ15" s="36" t="s">
        <v>168</v>
      </c>
      <c r="CA15" s="36" t="s">
        <v>169</v>
      </c>
      <c r="CB15" s="36" t="s">
        <v>170</v>
      </c>
      <c r="CC15" s="36" t="s">
        <v>171</v>
      </c>
      <c r="CD15" s="36" t="s">
        <v>172</v>
      </c>
      <c r="CE15" s="36" t="s">
        <v>173</v>
      </c>
      <c r="CF15" s="36" t="s">
        <v>174</v>
      </c>
      <c r="CG15" s="36" t="s">
        <v>175</v>
      </c>
      <c r="CH15" s="36" t="s">
        <v>176</v>
      </c>
      <c r="CI15" s="36" t="s">
        <v>177</v>
      </c>
      <c r="CJ15" s="36" t="s">
        <v>178</v>
      </c>
      <c r="CK15" s="36" t="s">
        <v>179</v>
      </c>
      <c r="CL15" s="36" t="s">
        <v>180</v>
      </c>
      <c r="CM15" s="36" t="s">
        <v>181</v>
      </c>
      <c r="CN15" s="36" t="s">
        <v>182</v>
      </c>
      <c r="CO15" s="36" t="s">
        <v>183</v>
      </c>
      <c r="CP15" s="36" t="s">
        <v>184</v>
      </c>
      <c r="CQ15" s="36" t="s">
        <v>185</v>
      </c>
      <c r="CR15" s="36" t="s">
        <v>186</v>
      </c>
      <c r="CS15" s="36" t="s">
        <v>187</v>
      </c>
      <c r="CT15" s="36" t="s">
        <v>188</v>
      </c>
      <c r="CU15" s="36" t="s">
        <v>189</v>
      </c>
      <c r="CV15" s="36" t="s">
        <v>190</v>
      </c>
      <c r="CW15" s="36" t="s">
        <v>191</v>
      </c>
      <c r="CX15" s="36" t="s">
        <v>192</v>
      </c>
      <c r="CY15" s="36" t="s">
        <v>193</v>
      </c>
      <c r="CZ15" s="36" t="s">
        <v>194</v>
      </c>
      <c r="DA15" s="36" t="s">
        <v>195</v>
      </c>
      <c r="DB15" s="36" t="s">
        <v>196</v>
      </c>
      <c r="DC15" s="36" t="s">
        <v>197</v>
      </c>
      <c r="DD15" s="36" t="s">
        <v>198</v>
      </c>
      <c r="DE15" s="36" t="s">
        <v>199</v>
      </c>
      <c r="DF15" s="36" t="s">
        <v>200</v>
      </c>
      <c r="DG15" s="36" t="s">
        <v>201</v>
      </c>
      <c r="DH15" s="36" t="s">
        <v>202</v>
      </c>
      <c r="DI15" s="36" t="s">
        <v>203</v>
      </c>
      <c r="DJ15" s="36" t="s">
        <v>204</v>
      </c>
      <c r="DK15" s="36" t="s">
        <v>205</v>
      </c>
      <c r="DL15" s="36" t="s">
        <v>206</v>
      </c>
      <c r="DM15" s="36" t="s">
        <v>207</v>
      </c>
      <c r="DN15" s="36" t="s">
        <v>208</v>
      </c>
      <c r="DO15" s="37" t="s">
        <v>209</v>
      </c>
      <c r="DP15" s="14"/>
    </row>
    <row r="16" spans="1:120" x14ac:dyDescent="0.3">
      <c r="A16" s="17"/>
      <c r="B16" s="17"/>
      <c r="C16" s="18">
        <f>+IFERROR(+VLOOKUP(D16,elenchi!F:G,2,FALSE),"")</f>
        <v>5</v>
      </c>
      <c r="D16" s="19" t="s">
        <v>272</v>
      </c>
      <c r="E16" s="18">
        <f>+IFERROR(VLOOKUP(F16,elenchi!H:I,2,FALSE),"")</f>
        <v>27</v>
      </c>
      <c r="F16" s="19" t="s">
        <v>267</v>
      </c>
      <c r="G16" s="20"/>
      <c r="H16" s="31"/>
      <c r="I16" s="32"/>
      <c r="J16" s="31"/>
      <c r="K16" s="31"/>
      <c r="L16" s="28">
        <v>20</v>
      </c>
      <c r="M16" s="19"/>
      <c r="N16" s="21">
        <f>IF($C16=3,$L16,+IFERROR(VLOOKUP(C16,elenchi!I:J,2,0),""))</f>
        <v>10</v>
      </c>
      <c r="O16" s="22"/>
      <c r="P16" s="29"/>
      <c r="Q16" s="21">
        <f>+IF(O16="",N16,+IF(O16=elenchi!$L$4,N16,IF(OR(O16=elenchi!$L$2,O16=elenchi!$L$3),P16,0)))</f>
        <v>10</v>
      </c>
      <c r="S16" s="16">
        <f>+SUM(T16:DO16)</f>
        <v>0</v>
      </c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4"/>
      <c r="DP16" s="14"/>
    </row>
    <row r="17" spans="1:120" x14ac:dyDescent="0.3">
      <c r="A17" s="17"/>
      <c r="B17" s="17"/>
      <c r="C17" s="18" t="str">
        <f>+IFERROR(+VLOOKUP(D17,elenchi!F:G,2,FALSE),"")</f>
        <v/>
      </c>
      <c r="D17" s="19"/>
      <c r="E17" s="18" t="str">
        <f>+IFERROR(VLOOKUP(F17,elenchi!H:I,2,FALSE),"")</f>
        <v/>
      </c>
      <c r="F17" s="19"/>
      <c r="G17" s="20"/>
      <c r="H17" s="31"/>
      <c r="I17" s="32"/>
      <c r="J17" s="31"/>
      <c r="K17" s="31"/>
      <c r="L17" s="28"/>
      <c r="M17" s="19"/>
      <c r="N17" s="21" t="str">
        <f>IF($C17=3,$L17,+IFERROR(VLOOKUP(C17,elenchi!I:J,2,0),""))</f>
        <v/>
      </c>
      <c r="O17" s="22"/>
      <c r="P17" s="29"/>
      <c r="Q17" s="21" t="str">
        <f>+IF(O17="",N17,+IF(O17=elenchi!$L$4,N17,IF(OR(O17=elenchi!$L$2,O17=elenchi!$L$3),P17,0)))</f>
        <v/>
      </c>
      <c r="S17" s="16">
        <f t="shared" ref="S17:S25" si="2">+SUM(T17:DO17)</f>
        <v>0</v>
      </c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4"/>
      <c r="DP17" s="14"/>
    </row>
    <row r="18" spans="1:120" x14ac:dyDescent="0.3">
      <c r="A18" s="17"/>
      <c r="B18" s="17"/>
      <c r="C18" s="18" t="str">
        <f>+IFERROR(+VLOOKUP(D18,elenchi!F:G,2,FALSE),"")</f>
        <v/>
      </c>
      <c r="D18" s="19"/>
      <c r="E18" s="18" t="str">
        <f>+IFERROR(VLOOKUP(F18,elenchi!H:I,2,FALSE),"")</f>
        <v/>
      </c>
      <c r="F18" s="19"/>
      <c r="G18" s="20"/>
      <c r="H18" s="31"/>
      <c r="I18" s="32"/>
      <c r="J18" s="31"/>
      <c r="K18" s="31"/>
      <c r="L18" s="28"/>
      <c r="M18" s="19"/>
      <c r="N18" s="21" t="str">
        <f>IF($C18=3,$L18,+IFERROR(VLOOKUP(C18,elenchi!I:J,2,0),""))</f>
        <v/>
      </c>
      <c r="O18" s="22"/>
      <c r="P18" s="29"/>
      <c r="Q18" s="21" t="str">
        <f>+IF(O18="",N18,+IF(O18=elenchi!$L$4,N18,IF(OR(O18=elenchi!$L$2,O18=elenchi!$L$3),P18,0)))</f>
        <v/>
      </c>
      <c r="S18" s="16">
        <f t="shared" si="2"/>
        <v>0</v>
      </c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4"/>
      <c r="DP18" s="14"/>
    </row>
    <row r="19" spans="1:120" x14ac:dyDescent="0.3">
      <c r="A19" s="17"/>
      <c r="B19" s="17"/>
      <c r="C19" s="18" t="str">
        <f>+IFERROR(+VLOOKUP(D19,elenchi!F:G,2,FALSE),"")</f>
        <v/>
      </c>
      <c r="D19" s="19"/>
      <c r="E19" s="18" t="str">
        <f>+IFERROR(VLOOKUP(F19,elenchi!H:I,2,FALSE),"")</f>
        <v/>
      </c>
      <c r="F19" s="19"/>
      <c r="G19" s="20"/>
      <c r="H19" s="31"/>
      <c r="I19" s="32"/>
      <c r="J19" s="31"/>
      <c r="K19" s="31"/>
      <c r="L19" s="28"/>
      <c r="M19" s="19"/>
      <c r="N19" s="21" t="str">
        <f>IF($C19=3,$L19,+IFERROR(VLOOKUP(C19,elenchi!I:J,2,0),""))</f>
        <v/>
      </c>
      <c r="O19" s="22"/>
      <c r="P19" s="29"/>
      <c r="Q19" s="21" t="str">
        <f>+IF(O19="",N19,+IF(O19=elenchi!$L$4,N19,IF(OR(O19=elenchi!$L$2,O19=elenchi!$L$3),P19,0)))</f>
        <v/>
      </c>
      <c r="S19" s="16">
        <f t="shared" si="2"/>
        <v>0</v>
      </c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4"/>
      <c r="DP19" s="14"/>
    </row>
    <row r="20" spans="1:120" x14ac:dyDescent="0.3">
      <c r="A20" s="17"/>
      <c r="B20" s="17"/>
      <c r="C20" s="18" t="str">
        <f>+IFERROR(+VLOOKUP(D20,elenchi!F:G,2,FALSE),"")</f>
        <v/>
      </c>
      <c r="D20" s="19"/>
      <c r="E20" s="18" t="str">
        <f>+IFERROR(VLOOKUP(F20,elenchi!H:I,2,FALSE),"")</f>
        <v/>
      </c>
      <c r="F20" s="19"/>
      <c r="G20" s="20"/>
      <c r="H20" s="31"/>
      <c r="I20" s="32"/>
      <c r="J20" s="31"/>
      <c r="K20" s="31"/>
      <c r="L20" s="28"/>
      <c r="M20" s="19"/>
      <c r="N20" s="21" t="str">
        <f>IF($C20=3,$L20,+IFERROR(VLOOKUP(C20,elenchi!I:J,2,0),""))</f>
        <v/>
      </c>
      <c r="O20" s="22"/>
      <c r="P20" s="29"/>
      <c r="Q20" s="21" t="str">
        <f>+IF(O20="",N20,+IF(O20=elenchi!$L$4,N20,IF(OR(O20=elenchi!$L$2,O20=elenchi!$L$3),P20,0)))</f>
        <v/>
      </c>
      <c r="S20" s="16">
        <f t="shared" si="2"/>
        <v>0</v>
      </c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4"/>
      <c r="DP20" s="14"/>
    </row>
    <row r="21" spans="1:120" x14ac:dyDescent="0.3">
      <c r="A21" s="17"/>
      <c r="B21" s="17"/>
      <c r="C21" s="18" t="str">
        <f>+IFERROR(+VLOOKUP(D21,elenchi!F:G,2,FALSE),"")</f>
        <v/>
      </c>
      <c r="D21" s="19"/>
      <c r="E21" s="18" t="str">
        <f>+IFERROR(VLOOKUP(F21,elenchi!H:I,2,FALSE),"")</f>
        <v/>
      </c>
      <c r="F21" s="19"/>
      <c r="G21" s="20"/>
      <c r="H21" s="31"/>
      <c r="I21" s="32"/>
      <c r="J21" s="31"/>
      <c r="K21" s="31"/>
      <c r="L21" s="28"/>
      <c r="M21" s="19"/>
      <c r="N21" s="21" t="str">
        <f>IF($C21=3,$L21,+IFERROR(VLOOKUP(C21,elenchi!I:J,2,0),""))</f>
        <v/>
      </c>
      <c r="O21" s="22"/>
      <c r="P21" s="29"/>
      <c r="Q21" s="21" t="str">
        <f>+IF(O21="",N21,+IF(O21=elenchi!$L$4,N21,IF(OR(O21=elenchi!$L$2,O21=elenchi!$L$3),P21,0)))</f>
        <v/>
      </c>
      <c r="S21" s="16">
        <f t="shared" si="2"/>
        <v>0</v>
      </c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4"/>
      <c r="DP21" s="14"/>
    </row>
    <row r="22" spans="1:120" x14ac:dyDescent="0.3">
      <c r="A22" s="17"/>
      <c r="B22" s="17"/>
      <c r="C22" s="18" t="str">
        <f>+IFERROR(+VLOOKUP(D22,elenchi!F:G,2,FALSE),"")</f>
        <v/>
      </c>
      <c r="D22" s="19"/>
      <c r="E22" s="18" t="str">
        <f>+IFERROR(VLOOKUP(F22,elenchi!H:I,2,FALSE),"")</f>
        <v/>
      </c>
      <c r="F22" s="19"/>
      <c r="G22" s="20"/>
      <c r="H22" s="31"/>
      <c r="I22" s="32"/>
      <c r="J22" s="31"/>
      <c r="K22" s="31"/>
      <c r="L22" s="28"/>
      <c r="M22" s="19"/>
      <c r="N22" s="21" t="str">
        <f>IF($C22=3,$L22,+IFERROR(VLOOKUP(C22,elenchi!I:J,2,0),""))</f>
        <v/>
      </c>
      <c r="O22" s="22"/>
      <c r="P22" s="29"/>
      <c r="Q22" s="21" t="str">
        <f>+IF(O22="",N22,+IF(O22=elenchi!$L$4,N22,IF(OR(O22=elenchi!$L$2,O22=elenchi!$L$3),P22,0)))</f>
        <v/>
      </c>
      <c r="S22" s="16">
        <f t="shared" si="2"/>
        <v>0</v>
      </c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4"/>
      <c r="DP22" s="14"/>
    </row>
    <row r="23" spans="1:120" x14ac:dyDescent="0.3">
      <c r="A23" s="17"/>
      <c r="B23" s="17"/>
      <c r="C23" s="18" t="str">
        <f>+IFERROR(+VLOOKUP(D23,elenchi!F:G,2,FALSE),"")</f>
        <v/>
      </c>
      <c r="D23" s="19"/>
      <c r="E23" s="18" t="str">
        <f>+IFERROR(VLOOKUP(F23,elenchi!H:I,2,FALSE),"")</f>
        <v/>
      </c>
      <c r="F23" s="19"/>
      <c r="G23" s="20"/>
      <c r="H23" s="31"/>
      <c r="I23" s="32"/>
      <c r="J23" s="31"/>
      <c r="K23" s="31"/>
      <c r="L23" s="28"/>
      <c r="M23" s="19"/>
      <c r="N23" s="21" t="str">
        <f>IF($C23=3,$L23,+IFERROR(VLOOKUP(C23,elenchi!I:J,2,0),""))</f>
        <v/>
      </c>
      <c r="O23" s="22"/>
      <c r="P23" s="29"/>
      <c r="Q23" s="21" t="str">
        <f>+IF(O23="",N23,+IF(O23=elenchi!$L$4,N23,IF(OR(O23=elenchi!$L$2,O23=elenchi!$L$3),P23,0)))</f>
        <v/>
      </c>
      <c r="S23" s="16">
        <f t="shared" si="2"/>
        <v>0</v>
      </c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4"/>
      <c r="DP23" s="14"/>
    </row>
    <row r="24" spans="1:120" x14ac:dyDescent="0.3">
      <c r="A24" s="17"/>
      <c r="B24" s="17"/>
      <c r="C24" s="18" t="str">
        <f>+IFERROR(+VLOOKUP(D24,elenchi!F:G,2,FALSE),"")</f>
        <v/>
      </c>
      <c r="D24" s="19"/>
      <c r="E24" s="18" t="str">
        <f>+IFERROR(VLOOKUP(F24,elenchi!H:I,2,FALSE),"")</f>
        <v/>
      </c>
      <c r="F24" s="19"/>
      <c r="G24" s="20"/>
      <c r="H24" s="31"/>
      <c r="I24" s="32"/>
      <c r="J24" s="31"/>
      <c r="K24" s="31"/>
      <c r="L24" s="28"/>
      <c r="M24" s="19"/>
      <c r="N24" s="21" t="str">
        <f>IF($C24=3,$L24,+IFERROR(VLOOKUP(C24,elenchi!I:J,2,0),""))</f>
        <v/>
      </c>
      <c r="O24" s="22"/>
      <c r="P24" s="29"/>
      <c r="Q24" s="21" t="str">
        <f>+IF(O24="",N24,+IF(O24=elenchi!$L$4,N24,IF(OR(O24=elenchi!$L$2,O24=elenchi!$L$3),P24,0)))</f>
        <v/>
      </c>
      <c r="S24" s="16">
        <f t="shared" si="2"/>
        <v>0</v>
      </c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4"/>
      <c r="DP24" s="14"/>
    </row>
    <row r="25" spans="1:120" x14ac:dyDescent="0.3">
      <c r="A25" s="17"/>
      <c r="B25" s="17"/>
      <c r="C25" s="18" t="str">
        <f>+IFERROR(+VLOOKUP(D25,elenchi!F:G,2,FALSE),"")</f>
        <v/>
      </c>
      <c r="D25" s="19"/>
      <c r="E25" s="18" t="str">
        <f>+IFERROR(VLOOKUP(F25,elenchi!H:I,2,FALSE),"")</f>
        <v/>
      </c>
      <c r="F25" s="19"/>
      <c r="G25" s="20"/>
      <c r="H25" s="31"/>
      <c r="I25" s="32"/>
      <c r="J25" s="31"/>
      <c r="K25" s="31"/>
      <c r="L25" s="28"/>
      <c r="M25" s="19"/>
      <c r="N25" s="21" t="str">
        <f>IF($C25=3,$L25,+IFERROR(VLOOKUP(C25,elenchi!I:J,2,0),""))</f>
        <v/>
      </c>
      <c r="O25" s="22"/>
      <c r="P25" s="29"/>
      <c r="Q25" s="21" t="str">
        <f>+IF(O25="",N25,+IF(O25=elenchi!$L$4,N25,IF(OR(O25=elenchi!$L$2,O25=elenchi!$L$3),P25,0)))</f>
        <v/>
      </c>
      <c r="S25" s="16">
        <f t="shared" si="2"/>
        <v>0</v>
      </c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4"/>
      <c r="DP25" s="14"/>
    </row>
    <row r="26" spans="1:120" x14ac:dyDescent="0.3">
      <c r="A26" s="17"/>
      <c r="B26" s="17"/>
      <c r="C26" s="18"/>
      <c r="D26" s="19"/>
      <c r="E26" s="18" t="str">
        <f>+IFERROR(VLOOKUP(F26,elenchi!H:I,2,FALSE),"")</f>
        <v/>
      </c>
      <c r="F26" s="19"/>
      <c r="G26" s="20"/>
      <c r="H26" s="31"/>
      <c r="I26" s="32"/>
      <c r="J26" s="31"/>
      <c r="K26" s="31"/>
      <c r="L26" s="28"/>
      <c r="M26" s="19"/>
      <c r="N26" s="21"/>
      <c r="O26" s="22"/>
      <c r="P26" s="29"/>
      <c r="Q26" s="21">
        <f>+IF(O26="",N26,+IF(O26=elenchi!$L$4,N26,IF(OR(O26=elenchi!$L$2,O26=elenchi!$L$3),P26,0)))</f>
        <v>0</v>
      </c>
      <c r="S26" s="16">
        <f t="shared" ref="S26:S50" si="3">+SUM(T26:DO26)</f>
        <v>0</v>
      </c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4"/>
      <c r="DP26" s="14"/>
    </row>
    <row r="27" spans="1:120" x14ac:dyDescent="0.3">
      <c r="A27" s="17"/>
      <c r="B27" s="17"/>
      <c r="C27" s="18"/>
      <c r="D27" s="19"/>
      <c r="E27" s="18" t="str">
        <f>+IFERROR(VLOOKUP(F27,elenchi!H:I,2,FALSE),"")</f>
        <v/>
      </c>
      <c r="F27" s="19"/>
      <c r="G27" s="20"/>
      <c r="H27" s="31"/>
      <c r="I27" s="32"/>
      <c r="J27" s="31"/>
      <c r="K27" s="31"/>
      <c r="L27" s="28"/>
      <c r="M27" s="19"/>
      <c r="N27" s="21"/>
      <c r="O27" s="22"/>
      <c r="P27" s="29"/>
      <c r="Q27" s="21">
        <f>+IF(O27="",N27,+IF(O27=elenchi!$L$4,N27,IF(OR(O27=elenchi!$L$2,O27=elenchi!$L$3),P27,0)))</f>
        <v>0</v>
      </c>
      <c r="S27" s="16">
        <f t="shared" si="3"/>
        <v>0</v>
      </c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4"/>
      <c r="DP27" s="14"/>
    </row>
    <row r="28" spans="1:120" x14ac:dyDescent="0.3">
      <c r="A28" s="17"/>
      <c r="B28" s="17"/>
      <c r="C28" s="18"/>
      <c r="D28" s="19"/>
      <c r="E28" s="18" t="str">
        <f>+IFERROR(VLOOKUP(F28,elenchi!H:I,2,FALSE),"")</f>
        <v/>
      </c>
      <c r="F28" s="19"/>
      <c r="G28" s="20"/>
      <c r="H28" s="31"/>
      <c r="I28" s="32"/>
      <c r="J28" s="31"/>
      <c r="K28" s="31"/>
      <c r="L28" s="28"/>
      <c r="M28" s="19"/>
      <c r="N28" s="21"/>
      <c r="O28" s="22"/>
      <c r="P28" s="29"/>
      <c r="Q28" s="21">
        <f>+IF(O28="",N28,+IF(O28=elenchi!$L$4,N28,IF(OR(O28=elenchi!$L$2,O28=elenchi!$L$3),P28,0)))</f>
        <v>0</v>
      </c>
      <c r="S28" s="16">
        <f t="shared" si="3"/>
        <v>0</v>
      </c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4"/>
      <c r="DP28" s="14"/>
    </row>
    <row r="29" spans="1:120" x14ac:dyDescent="0.3">
      <c r="A29" s="17"/>
      <c r="B29" s="17"/>
      <c r="C29" s="18"/>
      <c r="D29" s="19"/>
      <c r="E29" s="18" t="str">
        <f>+IFERROR(VLOOKUP(F29,elenchi!H:I,2,FALSE),"")</f>
        <v/>
      </c>
      <c r="F29" s="19"/>
      <c r="G29" s="20"/>
      <c r="H29" s="31"/>
      <c r="I29" s="32"/>
      <c r="J29" s="31"/>
      <c r="K29" s="31"/>
      <c r="L29" s="28"/>
      <c r="M29" s="19"/>
      <c r="N29" s="21"/>
      <c r="O29" s="22"/>
      <c r="P29" s="29"/>
      <c r="Q29" s="21">
        <f>+IF(O29="",N29,+IF(O29=elenchi!$L$4,N29,IF(OR(O29=elenchi!$L$2,O29=elenchi!$L$3),P29,0)))</f>
        <v>0</v>
      </c>
      <c r="S29" s="16">
        <f t="shared" si="3"/>
        <v>0</v>
      </c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4"/>
    </row>
    <row r="30" spans="1:120" x14ac:dyDescent="0.3">
      <c r="A30" s="17"/>
      <c r="B30" s="17"/>
      <c r="C30" s="18"/>
      <c r="D30" s="19"/>
      <c r="E30" s="18" t="str">
        <f>+IFERROR(VLOOKUP(F30,elenchi!H:I,2,FALSE),"")</f>
        <v/>
      </c>
      <c r="F30" s="19"/>
      <c r="G30" s="20"/>
      <c r="H30" s="31"/>
      <c r="I30" s="32"/>
      <c r="J30" s="31"/>
      <c r="K30" s="31"/>
      <c r="L30" s="28"/>
      <c r="M30" s="19"/>
      <c r="N30" s="21"/>
      <c r="O30" s="22"/>
      <c r="P30" s="29"/>
      <c r="Q30" s="21">
        <f>+IF(O30="",N30,+IF(O30=elenchi!$L$4,N30,IF(OR(O30=elenchi!$L$2,O30=elenchi!$L$3),P30,0)))</f>
        <v>0</v>
      </c>
      <c r="S30" s="16">
        <f t="shared" si="3"/>
        <v>0</v>
      </c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4"/>
    </row>
    <row r="31" spans="1:120" x14ac:dyDescent="0.3">
      <c r="A31" s="17"/>
      <c r="B31" s="17"/>
      <c r="C31" s="18"/>
      <c r="D31" s="19"/>
      <c r="E31" s="18" t="str">
        <f>+IFERROR(VLOOKUP(F31,elenchi!H:I,2,FALSE),"")</f>
        <v/>
      </c>
      <c r="F31" s="19"/>
      <c r="G31" s="20"/>
      <c r="H31" s="31"/>
      <c r="I31" s="32"/>
      <c r="J31" s="31"/>
      <c r="K31" s="31"/>
      <c r="L31" s="28"/>
      <c r="M31" s="19"/>
      <c r="N31" s="21"/>
      <c r="O31" s="22"/>
      <c r="P31" s="29"/>
      <c r="Q31" s="21">
        <f>+IF(O31="",N31,+IF(O31=elenchi!$L$4,N31,IF(OR(O31=elenchi!$L$2,O31=elenchi!$L$3),P31,0)))</f>
        <v>0</v>
      </c>
      <c r="S31" s="16">
        <f t="shared" si="3"/>
        <v>0</v>
      </c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4"/>
      <c r="DP31" s="14"/>
    </row>
    <row r="32" spans="1:120" x14ac:dyDescent="0.3">
      <c r="A32" s="17"/>
      <c r="B32" s="17"/>
      <c r="C32" s="18"/>
      <c r="D32" s="19"/>
      <c r="E32" s="18" t="str">
        <f>+IFERROR(VLOOKUP(F32,elenchi!H:I,2,FALSE),"")</f>
        <v/>
      </c>
      <c r="F32" s="19"/>
      <c r="G32" s="20"/>
      <c r="H32" s="31"/>
      <c r="I32" s="32"/>
      <c r="J32" s="31"/>
      <c r="K32" s="31"/>
      <c r="L32" s="28"/>
      <c r="M32" s="19"/>
      <c r="N32" s="21"/>
      <c r="O32" s="22"/>
      <c r="P32" s="29"/>
      <c r="Q32" s="21">
        <f>+IF(O32="",N32,+IF(O32=elenchi!$L$4,N32,IF(OR(O32=elenchi!$L$2,O32=elenchi!$L$3),P32,0)))</f>
        <v>0</v>
      </c>
      <c r="S32" s="16">
        <f t="shared" si="3"/>
        <v>0</v>
      </c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4"/>
      <c r="DP32" s="14"/>
    </row>
    <row r="33" spans="1:120" x14ac:dyDescent="0.3">
      <c r="A33" s="17"/>
      <c r="B33" s="17"/>
      <c r="C33" s="18"/>
      <c r="D33" s="19"/>
      <c r="E33" s="18" t="str">
        <f>+IFERROR(VLOOKUP(F33,elenchi!H:I,2,FALSE),"")</f>
        <v/>
      </c>
      <c r="F33" s="19"/>
      <c r="G33" s="20"/>
      <c r="H33" s="31"/>
      <c r="I33" s="32"/>
      <c r="J33" s="31"/>
      <c r="K33" s="31"/>
      <c r="L33" s="28"/>
      <c r="M33" s="19"/>
      <c r="N33" s="21"/>
      <c r="O33" s="22"/>
      <c r="P33" s="29"/>
      <c r="Q33" s="21">
        <f>+IF(O33="",N33,+IF(O33=elenchi!$L$4,N33,IF(OR(O33=elenchi!$L$2,O33=elenchi!$L$3),P33,0)))</f>
        <v>0</v>
      </c>
      <c r="S33" s="16">
        <f t="shared" si="3"/>
        <v>0</v>
      </c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4"/>
      <c r="DP33" s="14"/>
    </row>
    <row r="34" spans="1:120" x14ac:dyDescent="0.3">
      <c r="A34" s="17"/>
      <c r="B34" s="17"/>
      <c r="C34" s="18"/>
      <c r="D34" s="19"/>
      <c r="E34" s="18" t="str">
        <f>+IFERROR(VLOOKUP(F34,elenchi!H:I,2,FALSE),"")</f>
        <v/>
      </c>
      <c r="F34" s="19"/>
      <c r="G34" s="20"/>
      <c r="H34" s="31"/>
      <c r="I34" s="32"/>
      <c r="J34" s="31"/>
      <c r="K34" s="31"/>
      <c r="L34" s="28"/>
      <c r="M34" s="19"/>
      <c r="N34" s="21"/>
      <c r="O34" s="22"/>
      <c r="P34" s="29"/>
      <c r="Q34" s="21">
        <f>+IF(O34="",N34,+IF(O34=elenchi!$L$4,N34,IF(OR(O34=elenchi!$L$2,O34=elenchi!$L$3),P34,0)))</f>
        <v>0</v>
      </c>
      <c r="S34" s="16">
        <f t="shared" si="3"/>
        <v>0</v>
      </c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4"/>
      <c r="DP34" s="14"/>
    </row>
    <row r="35" spans="1:120" x14ac:dyDescent="0.3">
      <c r="A35" s="17"/>
      <c r="B35" s="17"/>
      <c r="C35" s="18"/>
      <c r="D35" s="19"/>
      <c r="E35" s="18" t="str">
        <f>+IFERROR(VLOOKUP(F35,elenchi!H:I,2,FALSE),"")</f>
        <v/>
      </c>
      <c r="F35" s="19"/>
      <c r="G35" s="20"/>
      <c r="H35" s="31"/>
      <c r="I35" s="32"/>
      <c r="J35" s="31"/>
      <c r="K35" s="31"/>
      <c r="L35" s="28"/>
      <c r="M35" s="19"/>
      <c r="N35" s="21"/>
      <c r="O35" s="22"/>
      <c r="P35" s="29"/>
      <c r="Q35" s="21">
        <f>+IF(O35="",N35,+IF(O35=elenchi!$L$4,N35,IF(OR(O35=elenchi!$L$2,O35=elenchi!$L$3),P35,0)))</f>
        <v>0</v>
      </c>
      <c r="S35" s="16">
        <f t="shared" si="3"/>
        <v>0</v>
      </c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4"/>
      <c r="DP35" s="14"/>
    </row>
    <row r="36" spans="1:120" x14ac:dyDescent="0.3">
      <c r="A36" s="17"/>
      <c r="B36" s="17"/>
      <c r="C36" s="18"/>
      <c r="D36" s="19"/>
      <c r="E36" s="18" t="str">
        <f>+IFERROR(VLOOKUP(F36,elenchi!H:I,2,FALSE),"")</f>
        <v/>
      </c>
      <c r="F36" s="19"/>
      <c r="G36" s="20"/>
      <c r="H36" s="31"/>
      <c r="I36" s="32"/>
      <c r="J36" s="31"/>
      <c r="K36" s="31"/>
      <c r="L36" s="28"/>
      <c r="M36" s="19"/>
      <c r="N36" s="21"/>
      <c r="O36" s="22"/>
      <c r="P36" s="29"/>
      <c r="Q36" s="21">
        <f>+IF(O36="",N36,+IF(O36=elenchi!$L$4,N36,IF(OR(O36=elenchi!$L$2,O36=elenchi!$L$3),P36,0)))</f>
        <v>0</v>
      </c>
      <c r="S36" s="16">
        <f t="shared" si="3"/>
        <v>0</v>
      </c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4"/>
      <c r="DP36" s="14"/>
    </row>
    <row r="37" spans="1:120" x14ac:dyDescent="0.3">
      <c r="A37" s="17"/>
      <c r="B37" s="17"/>
      <c r="C37" s="18"/>
      <c r="D37" s="19"/>
      <c r="E37" s="18" t="str">
        <f>+IFERROR(VLOOKUP(F37,elenchi!H:I,2,FALSE),"")</f>
        <v/>
      </c>
      <c r="F37" s="19"/>
      <c r="G37" s="20"/>
      <c r="H37" s="31"/>
      <c r="I37" s="32"/>
      <c r="J37" s="31"/>
      <c r="K37" s="31"/>
      <c r="L37" s="28"/>
      <c r="M37" s="19"/>
      <c r="N37" s="21"/>
      <c r="O37" s="22"/>
      <c r="P37" s="29"/>
      <c r="Q37" s="21">
        <f>+IF(O37="",N37,+IF(O37=elenchi!$L$4,N37,IF(OR(O37=elenchi!$L$2,O37=elenchi!$L$3),P37,0)))</f>
        <v>0</v>
      </c>
      <c r="S37" s="16">
        <f t="shared" si="3"/>
        <v>0</v>
      </c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4"/>
      <c r="DP37" s="14"/>
    </row>
    <row r="38" spans="1:120" x14ac:dyDescent="0.3">
      <c r="A38" s="17"/>
      <c r="B38" s="17"/>
      <c r="C38" s="18"/>
      <c r="D38" s="19"/>
      <c r="E38" s="18" t="str">
        <f>+IFERROR(VLOOKUP(F38,elenchi!H:I,2,FALSE),"")</f>
        <v/>
      </c>
      <c r="F38" s="19"/>
      <c r="G38" s="20"/>
      <c r="H38" s="31"/>
      <c r="I38" s="32"/>
      <c r="J38" s="31"/>
      <c r="K38" s="31"/>
      <c r="L38" s="28"/>
      <c r="M38" s="19"/>
      <c r="N38" s="21"/>
      <c r="O38" s="22"/>
      <c r="P38" s="29"/>
      <c r="Q38" s="21">
        <f>+IF(O38="",N38,+IF(O38=elenchi!$L$4,N38,IF(OR(O38=elenchi!$L$2,O38=elenchi!$L$3),P38,0)))</f>
        <v>0</v>
      </c>
      <c r="S38" s="16">
        <f t="shared" si="3"/>
        <v>0</v>
      </c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4"/>
      <c r="DP38" s="14"/>
    </row>
    <row r="39" spans="1:120" x14ac:dyDescent="0.3">
      <c r="A39" s="17"/>
      <c r="B39" s="17"/>
      <c r="C39" s="18"/>
      <c r="D39" s="19"/>
      <c r="E39" s="18" t="str">
        <f>+IFERROR(VLOOKUP(F39,elenchi!H:I,2,FALSE),"")</f>
        <v/>
      </c>
      <c r="F39" s="19"/>
      <c r="G39" s="20"/>
      <c r="H39" s="31"/>
      <c r="I39" s="32"/>
      <c r="J39" s="31"/>
      <c r="K39" s="31"/>
      <c r="L39" s="28"/>
      <c r="M39" s="19"/>
      <c r="N39" s="21"/>
      <c r="O39" s="22"/>
      <c r="P39" s="29"/>
      <c r="Q39" s="21">
        <f>+IF(O39="",N39,+IF(O39=elenchi!$L$4,N39,IF(OR(O39=elenchi!$L$2,O39=elenchi!$L$3),P39,0)))</f>
        <v>0</v>
      </c>
      <c r="S39" s="16">
        <f t="shared" si="3"/>
        <v>0</v>
      </c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4"/>
      <c r="DP39" s="14"/>
    </row>
    <row r="40" spans="1:120" x14ac:dyDescent="0.3">
      <c r="A40" s="17"/>
      <c r="B40" s="17"/>
      <c r="C40" s="18"/>
      <c r="D40" s="19"/>
      <c r="E40" s="18" t="str">
        <f>+IFERROR(VLOOKUP(F40,elenchi!H:I,2,FALSE),"")</f>
        <v/>
      </c>
      <c r="F40" s="19"/>
      <c r="G40" s="20"/>
      <c r="H40" s="31"/>
      <c r="I40" s="32"/>
      <c r="J40" s="31"/>
      <c r="K40" s="31"/>
      <c r="L40" s="28"/>
      <c r="M40" s="19"/>
      <c r="N40" s="21"/>
      <c r="O40" s="22"/>
      <c r="P40" s="29"/>
      <c r="Q40" s="21">
        <f>+IF(O40="",N40,+IF(O40=elenchi!$L$4,N40,IF(OR(O40=elenchi!$L$2,O40=elenchi!$L$3),P40,0)))</f>
        <v>0</v>
      </c>
      <c r="S40" s="16">
        <f t="shared" si="3"/>
        <v>0</v>
      </c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4"/>
      <c r="DP40" s="14"/>
    </row>
    <row r="41" spans="1:120" x14ac:dyDescent="0.3">
      <c r="A41" s="17"/>
      <c r="B41" s="17"/>
      <c r="C41" s="18"/>
      <c r="D41" s="19"/>
      <c r="E41" s="18" t="str">
        <f>+IFERROR(VLOOKUP(F41,elenchi!H:I,2,FALSE),"")</f>
        <v/>
      </c>
      <c r="F41" s="19"/>
      <c r="G41" s="20"/>
      <c r="H41" s="31"/>
      <c r="I41" s="32"/>
      <c r="J41" s="31"/>
      <c r="K41" s="31"/>
      <c r="L41" s="28"/>
      <c r="M41" s="19"/>
      <c r="N41" s="21"/>
      <c r="O41" s="22"/>
      <c r="P41" s="29"/>
      <c r="Q41" s="21">
        <f>+IF(O41="",N41,+IF(O41=elenchi!$L$4,N41,IF(OR(O41=elenchi!$L$2,O41=elenchi!$L$3),P41,0)))</f>
        <v>0</v>
      </c>
      <c r="S41" s="16">
        <f t="shared" si="3"/>
        <v>0</v>
      </c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4"/>
      <c r="DP41" s="14"/>
    </row>
    <row r="42" spans="1:120" x14ac:dyDescent="0.3">
      <c r="A42" s="17"/>
      <c r="B42" s="17"/>
      <c r="C42" s="18"/>
      <c r="D42" s="19"/>
      <c r="E42" s="18" t="str">
        <f>+IFERROR(VLOOKUP(F42,elenchi!H:I,2,FALSE),"")</f>
        <v/>
      </c>
      <c r="F42" s="19"/>
      <c r="G42" s="20"/>
      <c r="H42" s="31"/>
      <c r="I42" s="32"/>
      <c r="J42" s="31"/>
      <c r="K42" s="31"/>
      <c r="L42" s="28"/>
      <c r="M42" s="19"/>
      <c r="N42" s="21"/>
      <c r="O42" s="22"/>
      <c r="P42" s="29"/>
      <c r="Q42" s="21">
        <f>+IF(O42="",N42,+IF(O42=elenchi!$L$4,N42,IF(OR(O42=elenchi!$L$2,O42=elenchi!$L$3),P42,0)))</f>
        <v>0</v>
      </c>
      <c r="S42" s="16">
        <f t="shared" si="3"/>
        <v>0</v>
      </c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4"/>
      <c r="DP42" s="14"/>
    </row>
    <row r="43" spans="1:120" x14ac:dyDescent="0.3">
      <c r="A43" s="17"/>
      <c r="B43" s="17"/>
      <c r="C43" s="18"/>
      <c r="D43" s="19"/>
      <c r="E43" s="18" t="str">
        <f>+IFERROR(VLOOKUP(F43,elenchi!H:I,2,FALSE),"")</f>
        <v/>
      </c>
      <c r="F43" s="19"/>
      <c r="G43" s="20"/>
      <c r="H43" s="31"/>
      <c r="I43" s="32"/>
      <c r="J43" s="31"/>
      <c r="K43" s="31"/>
      <c r="L43" s="28"/>
      <c r="M43" s="19"/>
      <c r="N43" s="21"/>
      <c r="O43" s="22"/>
      <c r="P43" s="29"/>
      <c r="Q43" s="21">
        <f>+IF(O43="",N43,+IF(O43=elenchi!$L$4,N43,IF(OR(O43=elenchi!$L$2,O43=elenchi!$L$3),P43,0)))</f>
        <v>0</v>
      </c>
      <c r="S43" s="16">
        <f t="shared" si="3"/>
        <v>0</v>
      </c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4"/>
      <c r="DP43" s="14"/>
    </row>
    <row r="44" spans="1:120" x14ac:dyDescent="0.3">
      <c r="A44" s="17"/>
      <c r="B44" s="17"/>
      <c r="C44" s="18"/>
      <c r="D44" s="19"/>
      <c r="E44" s="18" t="str">
        <f>+IFERROR(VLOOKUP(F44,elenchi!H:I,2,FALSE),"")</f>
        <v/>
      </c>
      <c r="F44" s="19"/>
      <c r="G44" s="20"/>
      <c r="H44" s="31"/>
      <c r="I44" s="32"/>
      <c r="J44" s="31"/>
      <c r="K44" s="31"/>
      <c r="L44" s="28"/>
      <c r="M44" s="19"/>
      <c r="N44" s="21"/>
      <c r="O44" s="22"/>
      <c r="P44" s="29"/>
      <c r="Q44" s="21">
        <f>+IF(O44="",N44,+IF(O44=elenchi!$L$4,N44,IF(OR(O44=elenchi!$L$2,O44=elenchi!$L$3),P44,0)))</f>
        <v>0</v>
      </c>
      <c r="S44" s="16">
        <f t="shared" si="3"/>
        <v>0</v>
      </c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4"/>
      <c r="DP44" s="14"/>
    </row>
    <row r="45" spans="1:120" x14ac:dyDescent="0.3">
      <c r="A45" s="17"/>
      <c r="B45" s="17"/>
      <c r="C45" s="18"/>
      <c r="D45" s="19"/>
      <c r="E45" s="18" t="str">
        <f>+IFERROR(VLOOKUP(F45,elenchi!H:I,2,FALSE),"")</f>
        <v/>
      </c>
      <c r="F45" s="19"/>
      <c r="G45" s="20"/>
      <c r="H45" s="31"/>
      <c r="I45" s="32"/>
      <c r="J45" s="31"/>
      <c r="K45" s="31"/>
      <c r="L45" s="28"/>
      <c r="M45" s="19"/>
      <c r="N45" s="21"/>
      <c r="O45" s="22"/>
      <c r="P45" s="29"/>
      <c r="Q45" s="21">
        <f>+IF(O45="",N45,+IF(O45=elenchi!$L$4,N45,IF(OR(O45=elenchi!$L$2,O45=elenchi!$L$3),P45,0)))</f>
        <v>0</v>
      </c>
      <c r="S45" s="16">
        <f t="shared" si="3"/>
        <v>0</v>
      </c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4"/>
    </row>
    <row r="46" spans="1:120" x14ac:dyDescent="0.3">
      <c r="A46" s="17"/>
      <c r="B46" s="17"/>
      <c r="C46" s="18"/>
      <c r="D46" s="19"/>
      <c r="E46" s="18" t="str">
        <f>+IFERROR(VLOOKUP(F46,elenchi!H:I,2,FALSE),"")</f>
        <v/>
      </c>
      <c r="F46" s="19"/>
      <c r="G46" s="20"/>
      <c r="H46" s="31"/>
      <c r="I46" s="32"/>
      <c r="J46" s="31"/>
      <c r="K46" s="31"/>
      <c r="L46" s="28"/>
      <c r="M46" s="19"/>
      <c r="N46" s="21"/>
      <c r="O46" s="22"/>
      <c r="P46" s="29"/>
      <c r="Q46" s="21">
        <f>+IF(O46="",N46,+IF(O46=elenchi!$L$4,N46,IF(OR(O46=elenchi!$L$2,O46=elenchi!$L$3),P46,0)))</f>
        <v>0</v>
      </c>
      <c r="S46" s="16">
        <f t="shared" si="3"/>
        <v>0</v>
      </c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4"/>
    </row>
    <row r="47" spans="1:120" x14ac:dyDescent="0.3">
      <c r="A47" s="17"/>
      <c r="B47" s="17"/>
      <c r="C47" s="18"/>
      <c r="D47" s="19"/>
      <c r="E47" s="18" t="str">
        <f>+IFERROR(VLOOKUP(F47,elenchi!H:I,2,FALSE),"")</f>
        <v/>
      </c>
      <c r="F47" s="19"/>
      <c r="G47" s="20"/>
      <c r="H47" s="31"/>
      <c r="I47" s="32"/>
      <c r="J47" s="31"/>
      <c r="K47" s="31"/>
      <c r="L47" s="28"/>
      <c r="M47" s="19"/>
      <c r="N47" s="21"/>
      <c r="O47" s="22"/>
      <c r="P47" s="29"/>
      <c r="Q47" s="21">
        <f>+IF(O47="",N47,+IF(O47=elenchi!$L$4,N47,IF(OR(O47=elenchi!$L$2,O47=elenchi!$L$3),P47,0)))</f>
        <v>0</v>
      </c>
      <c r="S47" s="16">
        <f t="shared" si="3"/>
        <v>0</v>
      </c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4"/>
    </row>
    <row r="48" spans="1:120" x14ac:dyDescent="0.3">
      <c r="A48" s="17"/>
      <c r="B48" s="17"/>
      <c r="C48" s="18"/>
      <c r="D48" s="19"/>
      <c r="E48" s="18" t="str">
        <f>+IFERROR(VLOOKUP(F48,elenchi!H:I,2,FALSE),"")</f>
        <v/>
      </c>
      <c r="F48" s="19"/>
      <c r="G48" s="20"/>
      <c r="H48" s="31"/>
      <c r="I48" s="32"/>
      <c r="J48" s="31"/>
      <c r="K48" s="31"/>
      <c r="L48" s="28"/>
      <c r="M48" s="19"/>
      <c r="N48" s="21"/>
      <c r="O48" s="22"/>
      <c r="P48" s="29"/>
      <c r="Q48" s="21">
        <f>+IF(O48="",N48,+IF(O48=elenchi!$L$4,N48,IF(OR(O48=elenchi!$L$2,O48=elenchi!$L$3),P48,0)))</f>
        <v>0</v>
      </c>
      <c r="S48" s="16">
        <f t="shared" si="3"/>
        <v>0</v>
      </c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4"/>
    </row>
    <row r="49" spans="1:120" x14ac:dyDescent="0.3">
      <c r="A49" s="17"/>
      <c r="B49" s="17"/>
      <c r="C49" s="18"/>
      <c r="D49" s="19"/>
      <c r="E49" s="18" t="str">
        <f>+IFERROR(VLOOKUP(F49,elenchi!H:I,2,FALSE),"")</f>
        <v/>
      </c>
      <c r="F49" s="19"/>
      <c r="G49" s="20"/>
      <c r="H49" s="31"/>
      <c r="I49" s="32"/>
      <c r="J49" s="31"/>
      <c r="K49" s="31"/>
      <c r="L49" s="28"/>
      <c r="M49" s="19"/>
      <c r="N49" s="21"/>
      <c r="O49" s="22"/>
      <c r="P49" s="29"/>
      <c r="Q49" s="21">
        <f>+IF(O49="",N49,+IF(O49=elenchi!$L$4,N49,IF(OR(O49=elenchi!$L$2,O49=elenchi!$L$3),P49,0)))</f>
        <v>0</v>
      </c>
      <c r="S49" s="16">
        <f t="shared" si="3"/>
        <v>0</v>
      </c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4"/>
    </row>
    <row r="50" spans="1:120" x14ac:dyDescent="0.3">
      <c r="A50" s="17"/>
      <c r="B50" s="17"/>
      <c r="C50" s="18"/>
      <c r="D50" s="19"/>
      <c r="E50" s="18" t="str">
        <f>+IFERROR(VLOOKUP(F50,elenchi!H:I,2,FALSE),"")</f>
        <v/>
      </c>
      <c r="F50" s="19"/>
      <c r="G50" s="20"/>
      <c r="H50" s="31"/>
      <c r="I50" s="32"/>
      <c r="J50" s="31"/>
      <c r="K50" s="31"/>
      <c r="L50" s="28"/>
      <c r="M50" s="19"/>
      <c r="N50" s="21"/>
      <c r="O50" s="22"/>
      <c r="P50" s="29"/>
      <c r="Q50" s="21">
        <f>+IF(O50="",N50,+IF(O50=elenchi!$L$4,N50,IF(OR(O50=elenchi!$L$2,O50=elenchi!$L$3),P50,0)))</f>
        <v>0</v>
      </c>
      <c r="S50" s="16">
        <f t="shared" si="3"/>
        <v>0</v>
      </c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4"/>
      <c r="DP50" s="14"/>
    </row>
    <row r="51" spans="1:120" x14ac:dyDescent="0.3">
      <c r="A51" s="17"/>
      <c r="B51" s="17"/>
      <c r="C51" s="18"/>
      <c r="D51" s="19"/>
      <c r="E51" s="18" t="str">
        <f>+IFERROR(VLOOKUP(F51,elenchi!H:I,2,FALSE),"")</f>
        <v/>
      </c>
      <c r="F51" s="19"/>
      <c r="G51" s="20"/>
      <c r="H51" s="31"/>
      <c r="I51" s="32"/>
      <c r="J51" s="31"/>
      <c r="K51" s="31"/>
      <c r="L51" s="28"/>
      <c r="M51" s="19"/>
      <c r="N51" s="21"/>
      <c r="O51" s="22"/>
      <c r="P51" s="29"/>
      <c r="Q51" s="21">
        <f>+IF(O51="",N51,+IF(O51=elenchi!$L$4,N51,IF(OR(O51=elenchi!$L$2,O51=elenchi!$L$3),P51,0)))</f>
        <v>0</v>
      </c>
      <c r="S51" s="16">
        <f t="shared" ref="S51:S80" si="4">+SUM(T51:DO51)</f>
        <v>0</v>
      </c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4"/>
    </row>
    <row r="52" spans="1:120" x14ac:dyDescent="0.3">
      <c r="A52" s="17"/>
      <c r="B52" s="17"/>
      <c r="C52" s="18"/>
      <c r="D52" s="19"/>
      <c r="E52" s="18" t="str">
        <f>+IFERROR(VLOOKUP(F52,elenchi!H:I,2,FALSE),"")</f>
        <v/>
      </c>
      <c r="F52" s="19"/>
      <c r="G52" s="20"/>
      <c r="H52" s="31"/>
      <c r="I52" s="32"/>
      <c r="J52" s="31"/>
      <c r="K52" s="31"/>
      <c r="L52" s="28"/>
      <c r="M52" s="19"/>
      <c r="N52" s="21"/>
      <c r="O52" s="22"/>
      <c r="P52" s="29"/>
      <c r="Q52" s="21">
        <f>+IF(O52="",N52,+IF(O52=elenchi!$L$4,N52,IF(OR(O52=elenchi!$L$2,O52=elenchi!$L$3),P52,0)))</f>
        <v>0</v>
      </c>
      <c r="S52" s="16">
        <f t="shared" si="4"/>
        <v>0</v>
      </c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4"/>
    </row>
    <row r="53" spans="1:120" x14ac:dyDescent="0.3">
      <c r="A53" s="17"/>
      <c r="B53" s="17"/>
      <c r="C53" s="18"/>
      <c r="D53" s="19"/>
      <c r="E53" s="18" t="str">
        <f>+IFERROR(VLOOKUP(F53,elenchi!H:I,2,FALSE),"")</f>
        <v/>
      </c>
      <c r="F53" s="19"/>
      <c r="G53" s="20"/>
      <c r="H53" s="31"/>
      <c r="I53" s="32"/>
      <c r="J53" s="31"/>
      <c r="K53" s="31"/>
      <c r="L53" s="28"/>
      <c r="M53" s="19"/>
      <c r="N53" s="21"/>
      <c r="O53" s="22"/>
      <c r="P53" s="29"/>
      <c r="Q53" s="21">
        <f>+IF(O53="",N53,+IF(O53=elenchi!$L$4,N53,IF(OR(O53=elenchi!$L$2,O53=elenchi!$L$3),P53,0)))</f>
        <v>0</v>
      </c>
      <c r="S53" s="16">
        <f t="shared" si="4"/>
        <v>0</v>
      </c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4"/>
    </row>
    <row r="54" spans="1:120" x14ac:dyDescent="0.3">
      <c r="A54" s="17"/>
      <c r="B54" s="17"/>
      <c r="C54" s="18"/>
      <c r="D54" s="19"/>
      <c r="E54" s="18" t="str">
        <f>+IFERROR(VLOOKUP(F54,elenchi!H:I,2,FALSE),"")</f>
        <v/>
      </c>
      <c r="F54" s="19"/>
      <c r="G54" s="20"/>
      <c r="H54" s="31"/>
      <c r="I54" s="32"/>
      <c r="J54" s="31"/>
      <c r="K54" s="31"/>
      <c r="L54" s="28"/>
      <c r="M54" s="19"/>
      <c r="N54" s="21"/>
      <c r="O54" s="22"/>
      <c r="P54" s="29"/>
      <c r="Q54" s="21">
        <f>+IF(O54="",N54,+IF(O54=elenchi!$L$4,N54,IF(OR(O54=elenchi!$L$2,O54=elenchi!$L$3),P54,0)))</f>
        <v>0</v>
      </c>
      <c r="S54" s="16">
        <f t="shared" si="4"/>
        <v>0</v>
      </c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4"/>
    </row>
    <row r="55" spans="1:120" x14ac:dyDescent="0.3">
      <c r="A55" s="17"/>
      <c r="B55" s="17"/>
      <c r="C55" s="18"/>
      <c r="D55" s="19"/>
      <c r="E55" s="18" t="str">
        <f>+IFERROR(VLOOKUP(F55,elenchi!H:I,2,FALSE),"")</f>
        <v/>
      </c>
      <c r="F55" s="19"/>
      <c r="G55" s="20"/>
      <c r="H55" s="31"/>
      <c r="I55" s="32"/>
      <c r="J55" s="31"/>
      <c r="K55" s="31"/>
      <c r="L55" s="28"/>
      <c r="M55" s="19"/>
      <c r="N55" s="21"/>
      <c r="O55" s="22"/>
      <c r="P55" s="29"/>
      <c r="Q55" s="21">
        <f>+IF(O55="",N55,+IF(O55=elenchi!$L$4,N55,IF(OR(O55=elenchi!$L$2,O55=elenchi!$L$3),P55,0)))</f>
        <v>0</v>
      </c>
      <c r="S55" s="16">
        <f t="shared" si="4"/>
        <v>0</v>
      </c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4"/>
    </row>
    <row r="56" spans="1:120" x14ac:dyDescent="0.3">
      <c r="A56" s="17"/>
      <c r="B56" s="17"/>
      <c r="C56" s="18"/>
      <c r="D56" s="19"/>
      <c r="E56" s="18" t="str">
        <f>+IFERROR(VLOOKUP(F56,elenchi!H:I,2,FALSE),"")</f>
        <v/>
      </c>
      <c r="F56" s="19"/>
      <c r="G56" s="20"/>
      <c r="H56" s="31"/>
      <c r="I56" s="32"/>
      <c r="J56" s="31"/>
      <c r="K56" s="31"/>
      <c r="L56" s="28"/>
      <c r="M56" s="19"/>
      <c r="N56" s="21"/>
      <c r="O56" s="22"/>
      <c r="P56" s="29"/>
      <c r="Q56" s="21">
        <f>+IF(O56="",N56,+IF(O56=elenchi!$L$4,N56,IF(OR(O56=elenchi!$L$2,O56=elenchi!$L$3),P56,0)))</f>
        <v>0</v>
      </c>
      <c r="S56" s="16">
        <f t="shared" si="4"/>
        <v>0</v>
      </c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4"/>
    </row>
    <row r="57" spans="1:120" x14ac:dyDescent="0.3">
      <c r="A57" s="17"/>
      <c r="B57" s="17"/>
      <c r="C57" s="18"/>
      <c r="D57" s="19"/>
      <c r="E57" s="18" t="str">
        <f>+IFERROR(VLOOKUP(F57,elenchi!H:I,2,FALSE),"")</f>
        <v/>
      </c>
      <c r="F57" s="19"/>
      <c r="G57" s="20"/>
      <c r="H57" s="31"/>
      <c r="I57" s="32"/>
      <c r="J57" s="31"/>
      <c r="K57" s="31"/>
      <c r="L57" s="28"/>
      <c r="M57" s="19"/>
      <c r="N57" s="21"/>
      <c r="O57" s="22"/>
      <c r="P57" s="29"/>
      <c r="Q57" s="21">
        <f>+IF(O57="",N57,+IF(O57=elenchi!$L$4,N57,IF(OR(O57=elenchi!$L$2,O57=elenchi!$L$3),P57,0)))</f>
        <v>0</v>
      </c>
      <c r="S57" s="16">
        <f t="shared" si="4"/>
        <v>0</v>
      </c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4"/>
    </row>
    <row r="58" spans="1:120" x14ac:dyDescent="0.3">
      <c r="A58" s="17"/>
      <c r="B58" s="17"/>
      <c r="C58" s="18"/>
      <c r="D58" s="19"/>
      <c r="E58" s="18" t="str">
        <f>+IFERROR(VLOOKUP(F58,elenchi!H:I,2,FALSE),"")</f>
        <v/>
      </c>
      <c r="F58" s="19"/>
      <c r="G58" s="20"/>
      <c r="H58" s="31"/>
      <c r="I58" s="32"/>
      <c r="J58" s="31"/>
      <c r="K58" s="31"/>
      <c r="L58" s="28"/>
      <c r="M58" s="19"/>
      <c r="N58" s="21"/>
      <c r="O58" s="22"/>
      <c r="P58" s="29"/>
      <c r="Q58" s="21">
        <f>+IF(O58="",N58,+IF(O58=elenchi!$L$4,N58,IF(OR(O58=elenchi!$L$2,O58=elenchi!$L$3),P58,0)))</f>
        <v>0</v>
      </c>
      <c r="S58" s="16">
        <f t="shared" si="4"/>
        <v>0</v>
      </c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4"/>
    </row>
    <row r="59" spans="1:120" x14ac:dyDescent="0.3">
      <c r="A59" s="17"/>
      <c r="B59" s="17"/>
      <c r="C59" s="18"/>
      <c r="D59" s="19"/>
      <c r="E59" s="18" t="str">
        <f>+IFERROR(VLOOKUP(F59,elenchi!H:I,2,FALSE),"")</f>
        <v/>
      </c>
      <c r="F59" s="19"/>
      <c r="G59" s="20"/>
      <c r="H59" s="31"/>
      <c r="I59" s="32"/>
      <c r="J59" s="31"/>
      <c r="K59" s="31"/>
      <c r="L59" s="28"/>
      <c r="M59" s="19"/>
      <c r="N59" s="21"/>
      <c r="O59" s="22"/>
      <c r="P59" s="29"/>
      <c r="Q59" s="21">
        <f>+IF(O59="",N59,+IF(O59=elenchi!$L$4,N59,IF(OR(O59=elenchi!$L$2,O59=elenchi!$L$3),P59,0)))</f>
        <v>0</v>
      </c>
      <c r="S59" s="16">
        <f t="shared" si="4"/>
        <v>0</v>
      </c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4"/>
    </row>
    <row r="60" spans="1:120" x14ac:dyDescent="0.3">
      <c r="A60" s="17"/>
      <c r="B60" s="17"/>
      <c r="C60" s="18"/>
      <c r="D60" s="19"/>
      <c r="E60" s="18" t="str">
        <f>+IFERROR(VLOOKUP(F60,elenchi!H:I,2,FALSE),"")</f>
        <v/>
      </c>
      <c r="F60" s="19"/>
      <c r="G60" s="20"/>
      <c r="H60" s="31"/>
      <c r="I60" s="32"/>
      <c r="J60" s="31"/>
      <c r="K60" s="31"/>
      <c r="L60" s="28"/>
      <c r="M60" s="19"/>
      <c r="N60" s="21"/>
      <c r="O60" s="22"/>
      <c r="P60" s="29"/>
      <c r="Q60" s="21">
        <f>+IF(O60="",N60,+IF(O60=elenchi!$L$4,N60,IF(OR(O60=elenchi!$L$2,O60=elenchi!$L$3),P60,0)))</f>
        <v>0</v>
      </c>
      <c r="S60" s="16">
        <f t="shared" si="4"/>
        <v>0</v>
      </c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4"/>
    </row>
    <row r="61" spans="1:120" x14ac:dyDescent="0.3">
      <c r="A61" s="17"/>
      <c r="B61" s="17"/>
      <c r="C61" s="18"/>
      <c r="D61" s="19"/>
      <c r="E61" s="18" t="str">
        <f>+IFERROR(VLOOKUP(F61,elenchi!H:I,2,FALSE),"")</f>
        <v/>
      </c>
      <c r="F61" s="19"/>
      <c r="G61" s="20"/>
      <c r="H61" s="31"/>
      <c r="I61" s="32"/>
      <c r="J61" s="31"/>
      <c r="K61" s="31"/>
      <c r="L61" s="28"/>
      <c r="M61" s="19"/>
      <c r="N61" s="21"/>
      <c r="O61" s="22"/>
      <c r="P61" s="29"/>
      <c r="Q61" s="21">
        <f>+IF(O61="",N61,+IF(O61=elenchi!$L$4,N61,IF(OR(O61=elenchi!$L$2,O61=elenchi!$L$3),P61,0)))</f>
        <v>0</v>
      </c>
      <c r="S61" s="16">
        <f t="shared" si="4"/>
        <v>0</v>
      </c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/>
      <c r="DN61" s="23"/>
      <c r="DO61" s="24"/>
    </row>
    <row r="62" spans="1:120" x14ac:dyDescent="0.3">
      <c r="A62" s="17"/>
      <c r="B62" s="17"/>
      <c r="C62" s="18"/>
      <c r="D62" s="19"/>
      <c r="E62" s="18" t="str">
        <f>+IFERROR(VLOOKUP(F62,elenchi!H:I,2,FALSE),"")</f>
        <v/>
      </c>
      <c r="F62" s="19"/>
      <c r="G62" s="20"/>
      <c r="H62" s="31"/>
      <c r="I62" s="32"/>
      <c r="J62" s="31"/>
      <c r="K62" s="31"/>
      <c r="L62" s="28"/>
      <c r="M62" s="19"/>
      <c r="N62" s="21"/>
      <c r="O62" s="22"/>
      <c r="P62" s="29"/>
      <c r="Q62" s="21">
        <f>+IF(O62="",N62,+IF(O62=elenchi!$L$4,N62,IF(OR(O62=elenchi!$L$2,O62=elenchi!$L$3),P62,0)))</f>
        <v>0</v>
      </c>
      <c r="S62" s="16">
        <f t="shared" si="4"/>
        <v>0</v>
      </c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4"/>
    </row>
    <row r="63" spans="1:120" x14ac:dyDescent="0.3">
      <c r="A63" s="17"/>
      <c r="B63" s="17"/>
      <c r="C63" s="18"/>
      <c r="D63" s="19"/>
      <c r="E63" s="18" t="str">
        <f>+IFERROR(VLOOKUP(F63,elenchi!H:I,2,FALSE),"")</f>
        <v/>
      </c>
      <c r="F63" s="19"/>
      <c r="G63" s="20"/>
      <c r="H63" s="31"/>
      <c r="I63" s="32"/>
      <c r="J63" s="31"/>
      <c r="K63" s="31"/>
      <c r="L63" s="28"/>
      <c r="M63" s="19"/>
      <c r="N63" s="21"/>
      <c r="O63" s="22"/>
      <c r="P63" s="29"/>
      <c r="Q63" s="21">
        <f>+IF(O63="",N63,+IF(O63=elenchi!$L$4,N63,IF(OR(O63=elenchi!$L$2,O63=elenchi!$L$3),P63,0)))</f>
        <v>0</v>
      </c>
      <c r="S63" s="16">
        <f t="shared" si="4"/>
        <v>0</v>
      </c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4"/>
    </row>
    <row r="64" spans="1:120" x14ac:dyDescent="0.3">
      <c r="A64" s="17"/>
      <c r="B64" s="17"/>
      <c r="C64" s="18"/>
      <c r="D64" s="19"/>
      <c r="E64" s="18" t="str">
        <f>+IFERROR(VLOOKUP(F64,elenchi!H:I,2,FALSE),"")</f>
        <v/>
      </c>
      <c r="F64" s="19"/>
      <c r="G64" s="20"/>
      <c r="H64" s="31"/>
      <c r="I64" s="32"/>
      <c r="J64" s="31"/>
      <c r="K64" s="31"/>
      <c r="L64" s="28"/>
      <c r="M64" s="19"/>
      <c r="N64" s="21"/>
      <c r="O64" s="22"/>
      <c r="P64" s="29"/>
      <c r="Q64" s="21">
        <f>+IF(O64="",N64,+IF(O64=elenchi!$L$4,N64,IF(OR(O64=elenchi!$L$2,O64=elenchi!$L$3),P64,0)))</f>
        <v>0</v>
      </c>
      <c r="S64" s="16">
        <f t="shared" si="4"/>
        <v>0</v>
      </c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4"/>
    </row>
    <row r="65" spans="1:119" x14ac:dyDescent="0.3">
      <c r="A65" s="17"/>
      <c r="B65" s="17"/>
      <c r="C65" s="18"/>
      <c r="D65" s="19"/>
      <c r="E65" s="18" t="str">
        <f>+IFERROR(VLOOKUP(F65,elenchi!H:I,2,FALSE),"")</f>
        <v/>
      </c>
      <c r="F65" s="19"/>
      <c r="G65" s="20"/>
      <c r="H65" s="31"/>
      <c r="I65" s="32"/>
      <c r="J65" s="31"/>
      <c r="K65" s="31"/>
      <c r="L65" s="28"/>
      <c r="M65" s="19"/>
      <c r="N65" s="21"/>
      <c r="O65" s="22"/>
      <c r="P65" s="29"/>
      <c r="Q65" s="21">
        <f>+IF(O65="",N65,+IF(O65=elenchi!$L$4,N65,IF(OR(O65=elenchi!$L$2,O65=elenchi!$L$3),P65,0)))</f>
        <v>0</v>
      </c>
      <c r="S65" s="16">
        <f t="shared" si="4"/>
        <v>0</v>
      </c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4"/>
    </row>
    <row r="66" spans="1:119" x14ac:dyDescent="0.3">
      <c r="A66" s="17"/>
      <c r="B66" s="17"/>
      <c r="C66" s="18"/>
      <c r="D66" s="19"/>
      <c r="E66" s="18" t="str">
        <f>+IFERROR(VLOOKUP(F66,elenchi!H:I,2,FALSE),"")</f>
        <v/>
      </c>
      <c r="F66" s="19"/>
      <c r="G66" s="20"/>
      <c r="H66" s="31"/>
      <c r="I66" s="32"/>
      <c r="J66" s="31"/>
      <c r="K66" s="31"/>
      <c r="L66" s="28"/>
      <c r="M66" s="19"/>
      <c r="N66" s="21"/>
      <c r="O66" s="22"/>
      <c r="P66" s="29"/>
      <c r="Q66" s="21">
        <f>+IF(O66="",N66,+IF(O66=elenchi!$L$4,N66,IF(OR(O66=elenchi!$L$2,O66=elenchi!$L$3),P66,0)))</f>
        <v>0</v>
      </c>
      <c r="S66" s="16">
        <f t="shared" si="4"/>
        <v>0</v>
      </c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4"/>
    </row>
    <row r="67" spans="1:119" x14ac:dyDescent="0.3">
      <c r="A67" s="17"/>
      <c r="B67" s="17"/>
      <c r="C67" s="18"/>
      <c r="D67" s="19"/>
      <c r="E67" s="18" t="str">
        <f>+IFERROR(VLOOKUP(F67,elenchi!H:I,2,FALSE),"")</f>
        <v/>
      </c>
      <c r="F67" s="19"/>
      <c r="G67" s="20"/>
      <c r="H67" s="31"/>
      <c r="I67" s="32"/>
      <c r="J67" s="31"/>
      <c r="K67" s="31"/>
      <c r="L67" s="28"/>
      <c r="M67" s="19"/>
      <c r="N67" s="21"/>
      <c r="O67" s="22"/>
      <c r="P67" s="29"/>
      <c r="Q67" s="21">
        <f>+IF(O67="",N67,+IF(O67=elenchi!$L$4,N67,IF(OR(O67=elenchi!$L$2,O67=elenchi!$L$3),P67,0)))</f>
        <v>0</v>
      </c>
      <c r="S67" s="16">
        <f t="shared" si="4"/>
        <v>0</v>
      </c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  <c r="DK67" s="23"/>
      <c r="DL67" s="23"/>
      <c r="DM67" s="23"/>
      <c r="DN67" s="23"/>
      <c r="DO67" s="24"/>
    </row>
    <row r="68" spans="1:119" x14ac:dyDescent="0.3">
      <c r="A68" s="17"/>
      <c r="B68" s="17"/>
      <c r="C68" s="18"/>
      <c r="D68" s="19"/>
      <c r="E68" s="18" t="str">
        <f>+IFERROR(VLOOKUP(F68,elenchi!H:I,2,FALSE),"")</f>
        <v/>
      </c>
      <c r="F68" s="19"/>
      <c r="G68" s="20"/>
      <c r="H68" s="31"/>
      <c r="I68" s="32"/>
      <c r="J68" s="31"/>
      <c r="K68" s="31"/>
      <c r="L68" s="28"/>
      <c r="M68" s="19"/>
      <c r="N68" s="21"/>
      <c r="O68" s="22"/>
      <c r="P68" s="29"/>
      <c r="Q68" s="21">
        <f>+IF(O68="",N68,+IF(O68=elenchi!$L$4,N68,IF(OR(O68=elenchi!$L$2,O68=elenchi!$L$3),P68,0)))</f>
        <v>0</v>
      </c>
      <c r="S68" s="16">
        <f t="shared" si="4"/>
        <v>0</v>
      </c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24"/>
    </row>
    <row r="69" spans="1:119" x14ac:dyDescent="0.3">
      <c r="A69" s="17"/>
      <c r="B69" s="17"/>
      <c r="C69" s="18"/>
      <c r="D69" s="19"/>
      <c r="E69" s="18" t="str">
        <f>+IFERROR(VLOOKUP(F69,elenchi!H:I,2,FALSE),"")</f>
        <v/>
      </c>
      <c r="F69" s="19"/>
      <c r="G69" s="20"/>
      <c r="H69" s="31"/>
      <c r="I69" s="32"/>
      <c r="J69" s="31"/>
      <c r="K69" s="31"/>
      <c r="L69" s="28"/>
      <c r="M69" s="19"/>
      <c r="N69" s="21"/>
      <c r="O69" s="22"/>
      <c r="P69" s="29"/>
      <c r="Q69" s="21">
        <f>+IF(O69="",N69,+IF(O69=elenchi!$L$4,N69,IF(OR(O69=elenchi!$L$2,O69=elenchi!$L$3),P69,0)))</f>
        <v>0</v>
      </c>
      <c r="S69" s="16">
        <f t="shared" si="4"/>
        <v>0</v>
      </c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4"/>
    </row>
    <row r="70" spans="1:119" x14ac:dyDescent="0.3">
      <c r="A70" s="17"/>
      <c r="B70" s="17"/>
      <c r="C70" s="18"/>
      <c r="D70" s="19"/>
      <c r="E70" s="18" t="str">
        <f>+IFERROR(VLOOKUP(F70,elenchi!H:I,2,FALSE),"")</f>
        <v/>
      </c>
      <c r="F70" s="19"/>
      <c r="G70" s="20"/>
      <c r="H70" s="31"/>
      <c r="I70" s="32"/>
      <c r="J70" s="31"/>
      <c r="K70" s="31"/>
      <c r="L70" s="28"/>
      <c r="M70" s="19"/>
      <c r="N70" s="21"/>
      <c r="O70" s="22"/>
      <c r="P70" s="29"/>
      <c r="Q70" s="21">
        <f>+IF(O70="",N70,+IF(O70=elenchi!$L$4,N70,IF(OR(O70=elenchi!$L$2,O70=elenchi!$L$3),P70,0)))</f>
        <v>0</v>
      </c>
      <c r="S70" s="16">
        <f t="shared" si="4"/>
        <v>0</v>
      </c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4"/>
    </row>
    <row r="71" spans="1:119" x14ac:dyDescent="0.3">
      <c r="A71" s="17"/>
      <c r="B71" s="17"/>
      <c r="C71" s="18"/>
      <c r="D71" s="19"/>
      <c r="E71" s="18" t="str">
        <f>+IFERROR(VLOOKUP(F71,elenchi!H:I,2,FALSE),"")</f>
        <v/>
      </c>
      <c r="F71" s="19"/>
      <c r="G71" s="20"/>
      <c r="H71" s="31"/>
      <c r="I71" s="32"/>
      <c r="J71" s="31"/>
      <c r="K71" s="31"/>
      <c r="L71" s="28"/>
      <c r="M71" s="19"/>
      <c r="N71" s="21"/>
      <c r="O71" s="22"/>
      <c r="P71" s="29"/>
      <c r="Q71" s="21">
        <f>+IF(O71="",N71,+IF(O71=elenchi!$L$4,N71,IF(OR(O71=elenchi!$L$2,O71=elenchi!$L$3),P71,0)))</f>
        <v>0</v>
      </c>
      <c r="S71" s="16">
        <f t="shared" si="4"/>
        <v>0</v>
      </c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4"/>
    </row>
    <row r="72" spans="1:119" x14ac:dyDescent="0.3">
      <c r="A72" s="17"/>
      <c r="B72" s="17"/>
      <c r="C72" s="18"/>
      <c r="D72" s="19"/>
      <c r="E72" s="18" t="str">
        <f>+IFERROR(VLOOKUP(F72,elenchi!H:I,2,FALSE),"")</f>
        <v/>
      </c>
      <c r="F72" s="19"/>
      <c r="G72" s="20"/>
      <c r="H72" s="31"/>
      <c r="I72" s="32"/>
      <c r="J72" s="31"/>
      <c r="K72" s="31"/>
      <c r="L72" s="28"/>
      <c r="M72" s="19"/>
      <c r="N72" s="21"/>
      <c r="O72" s="22"/>
      <c r="P72" s="29"/>
      <c r="Q72" s="21">
        <f>+IF(O72="",N72,+IF(O72=elenchi!$L$4,N72,IF(OR(O72=elenchi!$L$2,O72=elenchi!$L$3),P72,0)))</f>
        <v>0</v>
      </c>
      <c r="S72" s="16">
        <f t="shared" si="4"/>
        <v>0</v>
      </c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4"/>
    </row>
    <row r="73" spans="1:119" x14ac:dyDescent="0.3">
      <c r="A73" s="17"/>
      <c r="B73" s="17"/>
      <c r="C73" s="18"/>
      <c r="D73" s="19"/>
      <c r="E73" s="18" t="str">
        <f>+IFERROR(VLOOKUP(F73,elenchi!H:I,2,FALSE),"")</f>
        <v/>
      </c>
      <c r="F73" s="19"/>
      <c r="G73" s="20"/>
      <c r="H73" s="31"/>
      <c r="I73" s="32"/>
      <c r="J73" s="31"/>
      <c r="K73" s="31"/>
      <c r="L73" s="28"/>
      <c r="M73" s="19"/>
      <c r="N73" s="21"/>
      <c r="O73" s="22"/>
      <c r="P73" s="29"/>
      <c r="Q73" s="21">
        <f>+IF(O73="",N73,+IF(O73=elenchi!$L$4,N73,IF(OR(O73=elenchi!$L$2,O73=elenchi!$L$3),P73,0)))</f>
        <v>0</v>
      </c>
      <c r="S73" s="16">
        <f t="shared" si="4"/>
        <v>0</v>
      </c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  <c r="DK73" s="23"/>
      <c r="DL73" s="23"/>
      <c r="DM73" s="23"/>
      <c r="DN73" s="23"/>
      <c r="DO73" s="24"/>
    </row>
    <row r="74" spans="1:119" x14ac:dyDescent="0.3">
      <c r="A74" s="17"/>
      <c r="B74" s="17"/>
      <c r="C74" s="18"/>
      <c r="D74" s="19"/>
      <c r="E74" s="18" t="str">
        <f>+IFERROR(VLOOKUP(F74,elenchi!H:I,2,FALSE),"")</f>
        <v/>
      </c>
      <c r="F74" s="19"/>
      <c r="G74" s="20"/>
      <c r="H74" s="31"/>
      <c r="I74" s="32"/>
      <c r="J74" s="31"/>
      <c r="K74" s="31"/>
      <c r="L74" s="28"/>
      <c r="M74" s="19"/>
      <c r="N74" s="21"/>
      <c r="O74" s="22"/>
      <c r="P74" s="29"/>
      <c r="Q74" s="21">
        <f>+IF(O74="",N74,+IF(O74=elenchi!$L$4,N74,IF(OR(O74=elenchi!$L$2,O74=elenchi!$L$3),P74,0)))</f>
        <v>0</v>
      </c>
      <c r="S74" s="16">
        <f t="shared" si="4"/>
        <v>0</v>
      </c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/>
      <c r="CX74" s="23"/>
      <c r="CY74" s="23"/>
      <c r="CZ74" s="23"/>
      <c r="DA74" s="23"/>
      <c r="DB74" s="23"/>
      <c r="DC74" s="23"/>
      <c r="DD74" s="23"/>
      <c r="DE74" s="23"/>
      <c r="DF74" s="23"/>
      <c r="DG74" s="23"/>
      <c r="DH74" s="23"/>
      <c r="DI74" s="23"/>
      <c r="DJ74" s="23"/>
      <c r="DK74" s="23"/>
      <c r="DL74" s="23"/>
      <c r="DM74" s="23"/>
      <c r="DN74" s="23"/>
      <c r="DO74" s="24"/>
    </row>
    <row r="75" spans="1:119" x14ac:dyDescent="0.3">
      <c r="A75" s="17"/>
      <c r="B75" s="17"/>
      <c r="C75" s="18"/>
      <c r="D75" s="19"/>
      <c r="E75" s="18" t="str">
        <f>+IFERROR(VLOOKUP(F75,elenchi!H:I,2,FALSE),"")</f>
        <v/>
      </c>
      <c r="F75" s="19"/>
      <c r="G75" s="20"/>
      <c r="H75" s="31"/>
      <c r="I75" s="32"/>
      <c r="J75" s="31"/>
      <c r="K75" s="31"/>
      <c r="L75" s="28"/>
      <c r="M75" s="19"/>
      <c r="N75" s="21"/>
      <c r="O75" s="22"/>
      <c r="P75" s="29"/>
      <c r="Q75" s="21">
        <f>+IF(O75="",N75,+IF(O75=elenchi!$L$4,N75,IF(OR(O75=elenchi!$L$2,O75=elenchi!$L$3),P75,0)))</f>
        <v>0</v>
      </c>
      <c r="S75" s="16">
        <f t="shared" si="4"/>
        <v>0</v>
      </c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4"/>
    </row>
    <row r="76" spans="1:119" x14ac:dyDescent="0.3">
      <c r="A76" s="17"/>
      <c r="B76" s="17"/>
      <c r="C76" s="18"/>
      <c r="D76" s="19"/>
      <c r="E76" s="18" t="str">
        <f>+IFERROR(VLOOKUP(F76,elenchi!H:I,2,FALSE),"")</f>
        <v/>
      </c>
      <c r="F76" s="19"/>
      <c r="G76" s="20"/>
      <c r="H76" s="31"/>
      <c r="I76" s="32"/>
      <c r="J76" s="31"/>
      <c r="K76" s="31"/>
      <c r="L76" s="28"/>
      <c r="M76" s="19"/>
      <c r="N76" s="21"/>
      <c r="O76" s="22"/>
      <c r="P76" s="29"/>
      <c r="Q76" s="21">
        <f>+IF(O76="",N76,+IF(O76=elenchi!$L$4,N76,IF(OR(O76=elenchi!$L$2,O76=elenchi!$L$3),P76,0)))</f>
        <v>0</v>
      </c>
      <c r="S76" s="16">
        <f t="shared" si="4"/>
        <v>0</v>
      </c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/>
      <c r="DA76" s="23"/>
      <c r="DB76" s="23"/>
      <c r="DC76" s="23"/>
      <c r="DD76" s="23"/>
      <c r="DE76" s="23"/>
      <c r="DF76" s="23"/>
      <c r="DG76" s="23"/>
      <c r="DH76" s="23"/>
      <c r="DI76" s="23"/>
      <c r="DJ76" s="23"/>
      <c r="DK76" s="23"/>
      <c r="DL76" s="23"/>
      <c r="DM76" s="23"/>
      <c r="DN76" s="23"/>
      <c r="DO76" s="24"/>
    </row>
    <row r="77" spans="1:119" x14ac:dyDescent="0.3">
      <c r="A77" s="17"/>
      <c r="B77" s="17"/>
      <c r="C77" s="18"/>
      <c r="D77" s="19"/>
      <c r="E77" s="18" t="str">
        <f>+IFERROR(VLOOKUP(F77,elenchi!H:I,2,FALSE),"")</f>
        <v/>
      </c>
      <c r="F77" s="19"/>
      <c r="G77" s="20"/>
      <c r="H77" s="31"/>
      <c r="I77" s="32"/>
      <c r="J77" s="31"/>
      <c r="K77" s="31"/>
      <c r="L77" s="28"/>
      <c r="M77" s="19"/>
      <c r="N77" s="21"/>
      <c r="O77" s="22"/>
      <c r="P77" s="29"/>
      <c r="Q77" s="21">
        <f>+IF(O77="",N77,+IF(O77=elenchi!$L$4,N77,IF(OR(O77=elenchi!$L$2,O77=elenchi!$L$3),P77,0)))</f>
        <v>0</v>
      </c>
      <c r="S77" s="16">
        <f t="shared" si="4"/>
        <v>0</v>
      </c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/>
      <c r="DA77" s="23"/>
      <c r="DB77" s="23"/>
      <c r="DC77" s="23"/>
      <c r="DD77" s="23"/>
      <c r="DE77" s="23"/>
      <c r="DF77" s="23"/>
      <c r="DG77" s="23"/>
      <c r="DH77" s="23"/>
      <c r="DI77" s="23"/>
      <c r="DJ77" s="23"/>
      <c r="DK77" s="23"/>
      <c r="DL77" s="23"/>
      <c r="DM77" s="23"/>
      <c r="DN77" s="23"/>
      <c r="DO77" s="24"/>
    </row>
    <row r="78" spans="1:119" x14ac:dyDescent="0.3">
      <c r="A78" s="17"/>
      <c r="B78" s="17"/>
      <c r="C78" s="18"/>
      <c r="D78" s="19"/>
      <c r="E78" s="18" t="str">
        <f>+IFERROR(VLOOKUP(F78,elenchi!H:I,2,FALSE),"")</f>
        <v/>
      </c>
      <c r="F78" s="19"/>
      <c r="G78" s="20"/>
      <c r="H78" s="31"/>
      <c r="I78" s="32"/>
      <c r="J78" s="31"/>
      <c r="K78" s="31"/>
      <c r="L78" s="28"/>
      <c r="M78" s="19"/>
      <c r="N78" s="21"/>
      <c r="O78" s="22"/>
      <c r="P78" s="29"/>
      <c r="Q78" s="21">
        <f>+IF(O78="",N78,+IF(O78=elenchi!$L$4,N78,IF(OR(O78=elenchi!$L$2,O78=elenchi!$L$3),P78,0)))</f>
        <v>0</v>
      </c>
      <c r="S78" s="16">
        <f t="shared" si="4"/>
        <v>0</v>
      </c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  <c r="DB78" s="23"/>
      <c r="DC78" s="23"/>
      <c r="DD78" s="23"/>
      <c r="DE78" s="23"/>
      <c r="DF78" s="23"/>
      <c r="DG78" s="23"/>
      <c r="DH78" s="23"/>
      <c r="DI78" s="23"/>
      <c r="DJ78" s="23"/>
      <c r="DK78" s="23"/>
      <c r="DL78" s="23"/>
      <c r="DM78" s="23"/>
      <c r="DN78" s="23"/>
      <c r="DO78" s="24"/>
    </row>
    <row r="79" spans="1:119" x14ac:dyDescent="0.3">
      <c r="A79" s="17"/>
      <c r="B79" s="17"/>
      <c r="C79" s="18"/>
      <c r="D79" s="19"/>
      <c r="E79" s="18" t="str">
        <f>+IFERROR(VLOOKUP(F79,elenchi!H:I,2,FALSE),"")</f>
        <v/>
      </c>
      <c r="F79" s="19"/>
      <c r="G79" s="20"/>
      <c r="H79" s="31"/>
      <c r="I79" s="32"/>
      <c r="J79" s="31"/>
      <c r="K79" s="31"/>
      <c r="L79" s="28"/>
      <c r="M79" s="19"/>
      <c r="N79" s="21"/>
      <c r="O79" s="22"/>
      <c r="P79" s="29"/>
      <c r="Q79" s="21">
        <f>+IF(O79="",N79,+IF(O79=elenchi!$L$4,N79,IF(OR(O79=elenchi!$L$2,O79=elenchi!$L$3),P79,0)))</f>
        <v>0</v>
      </c>
      <c r="S79" s="16">
        <f t="shared" si="4"/>
        <v>0</v>
      </c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  <c r="DO79" s="24"/>
    </row>
    <row r="80" spans="1:119" x14ac:dyDescent="0.3">
      <c r="A80" s="17"/>
      <c r="B80" s="17"/>
      <c r="C80" s="18"/>
      <c r="D80" s="19"/>
      <c r="E80" s="18" t="str">
        <f>+IFERROR(VLOOKUP(F80,elenchi!H:I,2,FALSE),"")</f>
        <v/>
      </c>
      <c r="F80" s="19"/>
      <c r="G80" s="20"/>
      <c r="H80" s="31"/>
      <c r="I80" s="32"/>
      <c r="J80" s="31"/>
      <c r="K80" s="31"/>
      <c r="L80" s="28"/>
      <c r="M80" s="19"/>
      <c r="N80" s="21"/>
      <c r="O80" s="22"/>
      <c r="P80" s="29"/>
      <c r="Q80" s="21">
        <f>+IF(O80="",N80,+IF(O80=elenchi!$L$4,N80,IF(OR(O80=elenchi!$L$2,O80=elenchi!$L$3),P80,0)))</f>
        <v>0</v>
      </c>
      <c r="S80" s="16">
        <f t="shared" si="4"/>
        <v>0</v>
      </c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4"/>
    </row>
    <row r="81" spans="1:119" x14ac:dyDescent="0.3">
      <c r="A81" s="17"/>
      <c r="B81" s="17"/>
      <c r="C81" s="18"/>
      <c r="D81" s="19"/>
      <c r="E81" s="18" t="str">
        <f>+IFERROR(VLOOKUP(F81,elenchi!H:I,2,FALSE),"")</f>
        <v/>
      </c>
      <c r="F81" s="19"/>
      <c r="G81" s="20"/>
      <c r="H81" s="31"/>
      <c r="I81" s="32"/>
      <c r="J81" s="31"/>
      <c r="K81" s="31"/>
      <c r="L81" s="28"/>
      <c r="M81" s="19"/>
      <c r="N81" s="21"/>
      <c r="O81" s="22"/>
      <c r="P81" s="29"/>
      <c r="Q81" s="21">
        <f>+IF(O81="",N81,+IF(O81=elenchi!$L$4,N81,IF(OR(O81=elenchi!$L$2,O81=elenchi!$L$3),P81,0)))</f>
        <v>0</v>
      </c>
      <c r="S81" s="16">
        <f t="shared" ref="S81:S110" si="5">+SUM(T81:DO81)</f>
        <v>0</v>
      </c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4"/>
    </row>
    <row r="82" spans="1:119" x14ac:dyDescent="0.3">
      <c r="A82" s="17"/>
      <c r="B82" s="17"/>
      <c r="C82" s="18"/>
      <c r="D82" s="19"/>
      <c r="E82" s="18" t="str">
        <f>+IFERROR(VLOOKUP(F82,elenchi!H:I,2,FALSE),"")</f>
        <v/>
      </c>
      <c r="F82" s="19"/>
      <c r="G82" s="20"/>
      <c r="H82" s="31"/>
      <c r="I82" s="32"/>
      <c r="J82" s="31"/>
      <c r="K82" s="31"/>
      <c r="L82" s="28"/>
      <c r="M82" s="19"/>
      <c r="N82" s="21"/>
      <c r="O82" s="22"/>
      <c r="P82" s="29"/>
      <c r="Q82" s="21">
        <f>+IF(O82="",N82,+IF(O82=elenchi!$L$4,N82,IF(OR(O82=elenchi!$L$2,O82=elenchi!$L$3),P82,0)))</f>
        <v>0</v>
      </c>
      <c r="S82" s="16">
        <f t="shared" si="5"/>
        <v>0</v>
      </c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/>
      <c r="DA82" s="23"/>
      <c r="DB82" s="23"/>
      <c r="DC82" s="23"/>
      <c r="DD82" s="23"/>
      <c r="DE82" s="23"/>
      <c r="DF82" s="23"/>
      <c r="DG82" s="23"/>
      <c r="DH82" s="23"/>
      <c r="DI82" s="23"/>
      <c r="DJ82" s="23"/>
      <c r="DK82" s="23"/>
      <c r="DL82" s="23"/>
      <c r="DM82" s="23"/>
      <c r="DN82" s="23"/>
      <c r="DO82" s="24"/>
    </row>
    <row r="83" spans="1:119" x14ac:dyDescent="0.3">
      <c r="A83" s="17"/>
      <c r="B83" s="17"/>
      <c r="C83" s="18"/>
      <c r="D83" s="19"/>
      <c r="E83" s="18" t="str">
        <f>+IFERROR(VLOOKUP(F83,elenchi!H:I,2,FALSE),"")</f>
        <v/>
      </c>
      <c r="F83" s="19"/>
      <c r="G83" s="20"/>
      <c r="H83" s="31"/>
      <c r="I83" s="32"/>
      <c r="J83" s="31"/>
      <c r="K83" s="31"/>
      <c r="L83" s="28"/>
      <c r="M83" s="19"/>
      <c r="N83" s="21"/>
      <c r="O83" s="22"/>
      <c r="P83" s="29"/>
      <c r="Q83" s="21">
        <f>+IF(O83="",N83,+IF(O83=elenchi!$L$4,N83,IF(OR(O83=elenchi!$L$2,O83=elenchi!$L$3),P83,0)))</f>
        <v>0</v>
      </c>
      <c r="S83" s="16">
        <f t="shared" si="5"/>
        <v>0</v>
      </c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4"/>
    </row>
    <row r="84" spans="1:119" x14ac:dyDescent="0.3">
      <c r="A84" s="17"/>
      <c r="B84" s="17"/>
      <c r="C84" s="18"/>
      <c r="D84" s="19"/>
      <c r="E84" s="18" t="str">
        <f>+IFERROR(VLOOKUP(F84,elenchi!H:I,2,FALSE),"")</f>
        <v/>
      </c>
      <c r="F84" s="19"/>
      <c r="G84" s="20"/>
      <c r="H84" s="31"/>
      <c r="I84" s="32"/>
      <c r="J84" s="31"/>
      <c r="K84" s="31"/>
      <c r="L84" s="28"/>
      <c r="M84" s="19"/>
      <c r="N84" s="21"/>
      <c r="O84" s="22"/>
      <c r="P84" s="29"/>
      <c r="Q84" s="21">
        <f>+IF(O84="",N84,+IF(O84=elenchi!$L$4,N84,IF(OR(O84=elenchi!$L$2,O84=elenchi!$L$3),P84,0)))</f>
        <v>0</v>
      </c>
      <c r="S84" s="16">
        <f t="shared" si="5"/>
        <v>0</v>
      </c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23"/>
      <c r="CX84" s="23"/>
      <c r="CY84" s="23"/>
      <c r="CZ84" s="23"/>
      <c r="DA84" s="23"/>
      <c r="DB84" s="23"/>
      <c r="DC84" s="23"/>
      <c r="DD84" s="23"/>
      <c r="DE84" s="23"/>
      <c r="DF84" s="23"/>
      <c r="DG84" s="23"/>
      <c r="DH84" s="23"/>
      <c r="DI84" s="23"/>
      <c r="DJ84" s="23"/>
      <c r="DK84" s="23"/>
      <c r="DL84" s="23"/>
      <c r="DM84" s="23"/>
      <c r="DN84" s="23"/>
      <c r="DO84" s="24"/>
    </row>
    <row r="85" spans="1:119" x14ac:dyDescent="0.3">
      <c r="A85" s="17"/>
      <c r="B85" s="17"/>
      <c r="C85" s="18"/>
      <c r="D85" s="19"/>
      <c r="E85" s="18" t="str">
        <f>+IFERROR(VLOOKUP(F85,elenchi!H:I,2,FALSE),"")</f>
        <v/>
      </c>
      <c r="F85" s="19"/>
      <c r="G85" s="20"/>
      <c r="H85" s="31"/>
      <c r="I85" s="32"/>
      <c r="J85" s="31"/>
      <c r="K85" s="31"/>
      <c r="L85" s="28"/>
      <c r="M85" s="19"/>
      <c r="N85" s="21"/>
      <c r="O85" s="22"/>
      <c r="P85" s="29"/>
      <c r="Q85" s="21">
        <f>+IF(O85="",N85,+IF(O85=elenchi!$L$4,N85,IF(OR(O85=elenchi!$L$2,O85=elenchi!$L$3),P85,0)))</f>
        <v>0</v>
      </c>
      <c r="S85" s="16">
        <f t="shared" si="5"/>
        <v>0</v>
      </c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3"/>
      <c r="DF85" s="23"/>
      <c r="DG85" s="23"/>
      <c r="DH85" s="23"/>
      <c r="DI85" s="23"/>
      <c r="DJ85" s="23"/>
      <c r="DK85" s="23"/>
      <c r="DL85" s="23"/>
      <c r="DM85" s="23"/>
      <c r="DN85" s="23"/>
      <c r="DO85" s="24"/>
    </row>
    <row r="86" spans="1:119" x14ac:dyDescent="0.3">
      <c r="A86" s="17"/>
      <c r="B86" s="17"/>
      <c r="C86" s="18"/>
      <c r="D86" s="19"/>
      <c r="E86" s="18" t="str">
        <f>+IFERROR(VLOOKUP(F86,elenchi!H:I,2,FALSE),"")</f>
        <v/>
      </c>
      <c r="F86" s="19"/>
      <c r="G86" s="20"/>
      <c r="H86" s="31"/>
      <c r="I86" s="32"/>
      <c r="J86" s="31"/>
      <c r="K86" s="31"/>
      <c r="L86" s="28"/>
      <c r="M86" s="19"/>
      <c r="N86" s="21"/>
      <c r="O86" s="22"/>
      <c r="P86" s="29"/>
      <c r="Q86" s="21">
        <f>+IF(O86="",N86,+IF(O86=elenchi!$L$4,N86,IF(OR(O86=elenchi!$L$2,O86=elenchi!$L$3),P86,0)))</f>
        <v>0</v>
      </c>
      <c r="S86" s="16">
        <f t="shared" si="5"/>
        <v>0</v>
      </c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/>
      <c r="DK86" s="23"/>
      <c r="DL86" s="23"/>
      <c r="DM86" s="23"/>
      <c r="DN86" s="23"/>
      <c r="DO86" s="24"/>
    </row>
    <row r="87" spans="1:119" x14ac:dyDescent="0.3">
      <c r="A87" s="17"/>
      <c r="B87" s="17"/>
      <c r="C87" s="18"/>
      <c r="D87" s="19"/>
      <c r="E87" s="18" t="str">
        <f>+IFERROR(VLOOKUP(F87,elenchi!H:I,2,FALSE),"")</f>
        <v/>
      </c>
      <c r="F87" s="19"/>
      <c r="G87" s="20"/>
      <c r="H87" s="31"/>
      <c r="I87" s="32"/>
      <c r="J87" s="31"/>
      <c r="K87" s="31"/>
      <c r="L87" s="28"/>
      <c r="M87" s="19"/>
      <c r="N87" s="21"/>
      <c r="O87" s="22"/>
      <c r="P87" s="29"/>
      <c r="Q87" s="21">
        <f>+IF(O87="",N87,+IF(O87=elenchi!$L$4,N87,IF(OR(O87=elenchi!$L$2,O87=elenchi!$L$3),P87,0)))</f>
        <v>0</v>
      </c>
      <c r="S87" s="16">
        <f t="shared" si="5"/>
        <v>0</v>
      </c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4"/>
    </row>
    <row r="88" spans="1:119" x14ac:dyDescent="0.3">
      <c r="A88" s="17"/>
      <c r="B88" s="17"/>
      <c r="C88" s="18"/>
      <c r="D88" s="19"/>
      <c r="E88" s="18" t="str">
        <f>+IFERROR(VLOOKUP(F88,elenchi!H:I,2,FALSE),"")</f>
        <v/>
      </c>
      <c r="F88" s="19"/>
      <c r="G88" s="20"/>
      <c r="H88" s="31"/>
      <c r="I88" s="32"/>
      <c r="J88" s="31"/>
      <c r="K88" s="31"/>
      <c r="L88" s="28"/>
      <c r="M88" s="19"/>
      <c r="N88" s="21"/>
      <c r="O88" s="22"/>
      <c r="P88" s="29"/>
      <c r="Q88" s="21">
        <f>+IF(O88="",N88,+IF(O88=elenchi!$L$4,N88,IF(OR(O88=elenchi!$L$2,O88=elenchi!$L$3),P88,0)))</f>
        <v>0</v>
      </c>
      <c r="S88" s="16">
        <f t="shared" si="5"/>
        <v>0</v>
      </c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4"/>
    </row>
    <row r="89" spans="1:119" x14ac:dyDescent="0.3">
      <c r="A89" s="17"/>
      <c r="B89" s="17"/>
      <c r="C89" s="18"/>
      <c r="D89" s="19"/>
      <c r="E89" s="18" t="str">
        <f>+IFERROR(VLOOKUP(F89,elenchi!H:I,2,FALSE),"")</f>
        <v/>
      </c>
      <c r="F89" s="19"/>
      <c r="G89" s="20"/>
      <c r="H89" s="31"/>
      <c r="I89" s="32"/>
      <c r="J89" s="31"/>
      <c r="K89" s="31"/>
      <c r="L89" s="28"/>
      <c r="M89" s="19"/>
      <c r="N89" s="21"/>
      <c r="O89" s="22"/>
      <c r="P89" s="29"/>
      <c r="Q89" s="21">
        <f>+IF(O89="",N89,+IF(O89=elenchi!$L$4,N89,IF(OR(O89=elenchi!$L$2,O89=elenchi!$L$3),P89,0)))</f>
        <v>0</v>
      </c>
      <c r="S89" s="16">
        <f t="shared" si="5"/>
        <v>0</v>
      </c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/>
      <c r="DL89" s="23"/>
      <c r="DM89" s="23"/>
      <c r="DN89" s="23"/>
      <c r="DO89" s="24"/>
    </row>
    <row r="90" spans="1:119" x14ac:dyDescent="0.3">
      <c r="A90" s="17"/>
      <c r="B90" s="17"/>
      <c r="C90" s="18"/>
      <c r="D90" s="19"/>
      <c r="E90" s="18" t="str">
        <f>+IFERROR(VLOOKUP(F90,elenchi!H:I,2,FALSE),"")</f>
        <v/>
      </c>
      <c r="F90" s="19"/>
      <c r="G90" s="20"/>
      <c r="H90" s="31"/>
      <c r="I90" s="32"/>
      <c r="J90" s="31"/>
      <c r="K90" s="31"/>
      <c r="L90" s="28"/>
      <c r="M90" s="19"/>
      <c r="N90" s="21"/>
      <c r="O90" s="22"/>
      <c r="P90" s="29"/>
      <c r="Q90" s="21">
        <f>+IF(O90="",N90,+IF(O90=elenchi!$L$4,N90,IF(OR(O90=elenchi!$L$2,O90=elenchi!$L$3),P90,0)))</f>
        <v>0</v>
      </c>
      <c r="S90" s="16">
        <f t="shared" si="5"/>
        <v>0</v>
      </c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4"/>
    </row>
    <row r="91" spans="1:119" x14ac:dyDescent="0.3">
      <c r="A91" s="17"/>
      <c r="B91" s="17"/>
      <c r="C91" s="18"/>
      <c r="D91" s="19"/>
      <c r="E91" s="18" t="str">
        <f>+IFERROR(VLOOKUP(F91,elenchi!H:I,2,FALSE),"")</f>
        <v/>
      </c>
      <c r="F91" s="19"/>
      <c r="G91" s="20"/>
      <c r="H91" s="31"/>
      <c r="I91" s="32"/>
      <c r="J91" s="31"/>
      <c r="K91" s="31"/>
      <c r="L91" s="28"/>
      <c r="M91" s="19"/>
      <c r="N91" s="21"/>
      <c r="O91" s="22"/>
      <c r="P91" s="29"/>
      <c r="Q91" s="21">
        <f>+IF(O91="",N91,+IF(O91=elenchi!$L$4,N91,IF(OR(O91=elenchi!$L$2,O91=elenchi!$L$3),P91,0)))</f>
        <v>0</v>
      </c>
      <c r="S91" s="16">
        <f t="shared" si="5"/>
        <v>0</v>
      </c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4"/>
    </row>
    <row r="92" spans="1:119" x14ac:dyDescent="0.3">
      <c r="A92" s="17"/>
      <c r="B92" s="17"/>
      <c r="C92" s="18"/>
      <c r="D92" s="19"/>
      <c r="E92" s="18" t="str">
        <f>+IFERROR(VLOOKUP(F92,elenchi!H:I,2,FALSE),"")</f>
        <v/>
      </c>
      <c r="F92" s="19"/>
      <c r="G92" s="20"/>
      <c r="H92" s="31"/>
      <c r="I92" s="32"/>
      <c r="J92" s="31"/>
      <c r="K92" s="31"/>
      <c r="L92" s="28"/>
      <c r="M92" s="19"/>
      <c r="N92" s="21"/>
      <c r="O92" s="22"/>
      <c r="P92" s="29"/>
      <c r="Q92" s="21">
        <f>+IF(O92="",N92,+IF(O92=elenchi!$L$4,N92,IF(OR(O92=elenchi!$L$2,O92=elenchi!$L$3),P92,0)))</f>
        <v>0</v>
      </c>
      <c r="S92" s="16">
        <f t="shared" si="5"/>
        <v>0</v>
      </c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4"/>
    </row>
    <row r="93" spans="1:119" x14ac:dyDescent="0.3">
      <c r="A93" s="17"/>
      <c r="B93" s="17"/>
      <c r="C93" s="18"/>
      <c r="D93" s="19"/>
      <c r="E93" s="18" t="str">
        <f>+IFERROR(VLOOKUP(F93,elenchi!H:I,2,FALSE),"")</f>
        <v/>
      </c>
      <c r="F93" s="19"/>
      <c r="G93" s="20"/>
      <c r="H93" s="31"/>
      <c r="I93" s="32"/>
      <c r="J93" s="31"/>
      <c r="K93" s="31"/>
      <c r="L93" s="28"/>
      <c r="M93" s="19"/>
      <c r="N93" s="21"/>
      <c r="O93" s="22"/>
      <c r="P93" s="29"/>
      <c r="Q93" s="21">
        <f>+IF(O93="",N93,+IF(O93=elenchi!$L$4,N93,IF(OR(O93=elenchi!$L$2,O93=elenchi!$L$3),P93,0)))</f>
        <v>0</v>
      </c>
      <c r="S93" s="16">
        <f t="shared" si="5"/>
        <v>0</v>
      </c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4"/>
    </row>
    <row r="94" spans="1:119" x14ac:dyDescent="0.3">
      <c r="A94" s="17"/>
      <c r="B94" s="17"/>
      <c r="C94" s="18"/>
      <c r="D94" s="19"/>
      <c r="E94" s="18" t="str">
        <f>+IFERROR(VLOOKUP(F94,elenchi!H:I,2,FALSE),"")</f>
        <v/>
      </c>
      <c r="F94" s="19"/>
      <c r="G94" s="20"/>
      <c r="H94" s="31"/>
      <c r="I94" s="32"/>
      <c r="J94" s="31"/>
      <c r="K94" s="31"/>
      <c r="L94" s="28"/>
      <c r="M94" s="19"/>
      <c r="N94" s="21"/>
      <c r="O94" s="22"/>
      <c r="P94" s="29"/>
      <c r="Q94" s="21">
        <f>+IF(O94="",N94,+IF(O94=elenchi!$L$4,N94,IF(OR(O94=elenchi!$L$2,O94=elenchi!$L$3),P94,0)))</f>
        <v>0</v>
      </c>
      <c r="S94" s="16">
        <f t="shared" si="5"/>
        <v>0</v>
      </c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4"/>
    </row>
    <row r="95" spans="1:119" x14ac:dyDescent="0.3">
      <c r="A95" s="17"/>
      <c r="B95" s="17"/>
      <c r="C95" s="18"/>
      <c r="D95" s="19"/>
      <c r="E95" s="18" t="str">
        <f>+IFERROR(VLOOKUP(F95,elenchi!H:I,2,FALSE),"")</f>
        <v/>
      </c>
      <c r="F95" s="19"/>
      <c r="G95" s="20"/>
      <c r="H95" s="31"/>
      <c r="I95" s="32"/>
      <c r="J95" s="31"/>
      <c r="K95" s="31"/>
      <c r="L95" s="28"/>
      <c r="M95" s="19"/>
      <c r="N95" s="21"/>
      <c r="O95" s="22"/>
      <c r="P95" s="29"/>
      <c r="Q95" s="21">
        <f>+IF(O95="",N95,+IF(O95=elenchi!$L$4,N95,IF(OR(O95=elenchi!$L$2,O95=elenchi!$L$3),P95,0)))</f>
        <v>0</v>
      </c>
      <c r="S95" s="16">
        <f t="shared" si="5"/>
        <v>0</v>
      </c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  <c r="DK95" s="23"/>
      <c r="DL95" s="23"/>
      <c r="DM95" s="23"/>
      <c r="DN95" s="23"/>
      <c r="DO95" s="24"/>
    </row>
    <row r="96" spans="1:119" x14ac:dyDescent="0.3">
      <c r="A96" s="17"/>
      <c r="B96" s="17"/>
      <c r="C96" s="18"/>
      <c r="D96" s="19"/>
      <c r="E96" s="18" t="str">
        <f>+IFERROR(VLOOKUP(F96,elenchi!H:I,2,FALSE),"")</f>
        <v/>
      </c>
      <c r="F96" s="19"/>
      <c r="G96" s="20"/>
      <c r="H96" s="31"/>
      <c r="I96" s="32"/>
      <c r="J96" s="31"/>
      <c r="K96" s="31"/>
      <c r="L96" s="28"/>
      <c r="M96" s="19"/>
      <c r="N96" s="21"/>
      <c r="O96" s="22"/>
      <c r="P96" s="29"/>
      <c r="Q96" s="21">
        <f>+IF(O96="",N96,+IF(O96=elenchi!$L$4,N96,IF(OR(O96=elenchi!$L$2,O96=elenchi!$L$3),P96,0)))</f>
        <v>0</v>
      </c>
      <c r="S96" s="16">
        <f t="shared" si="5"/>
        <v>0</v>
      </c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4"/>
    </row>
    <row r="97" spans="1:119" x14ac:dyDescent="0.3">
      <c r="A97" s="17"/>
      <c r="B97" s="17"/>
      <c r="C97" s="18"/>
      <c r="D97" s="19"/>
      <c r="E97" s="18" t="str">
        <f>+IFERROR(VLOOKUP(F97,elenchi!H:I,2,FALSE),"")</f>
        <v/>
      </c>
      <c r="F97" s="19"/>
      <c r="G97" s="20"/>
      <c r="H97" s="31"/>
      <c r="I97" s="32"/>
      <c r="J97" s="31"/>
      <c r="K97" s="31"/>
      <c r="L97" s="28"/>
      <c r="M97" s="19"/>
      <c r="N97" s="21"/>
      <c r="O97" s="22"/>
      <c r="P97" s="29"/>
      <c r="Q97" s="21">
        <f>+IF(O97="",N97,+IF(O97=elenchi!$L$4,N97,IF(OR(O97=elenchi!$L$2,O97=elenchi!$L$3),P97,0)))</f>
        <v>0</v>
      </c>
      <c r="S97" s="16">
        <f t="shared" si="5"/>
        <v>0</v>
      </c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/>
      <c r="DF97" s="23"/>
      <c r="DG97" s="23"/>
      <c r="DH97" s="23"/>
      <c r="DI97" s="23"/>
      <c r="DJ97" s="23"/>
      <c r="DK97" s="23"/>
      <c r="DL97" s="23"/>
      <c r="DM97" s="23"/>
      <c r="DN97" s="23"/>
      <c r="DO97" s="24"/>
    </row>
    <row r="98" spans="1:119" x14ac:dyDescent="0.3">
      <c r="A98" s="17"/>
      <c r="B98" s="17"/>
      <c r="C98" s="18"/>
      <c r="D98" s="19"/>
      <c r="E98" s="18" t="str">
        <f>+IFERROR(VLOOKUP(F98,elenchi!H:I,2,FALSE),"")</f>
        <v/>
      </c>
      <c r="F98" s="19"/>
      <c r="G98" s="20"/>
      <c r="H98" s="31"/>
      <c r="I98" s="32"/>
      <c r="J98" s="31"/>
      <c r="K98" s="31"/>
      <c r="L98" s="28"/>
      <c r="M98" s="19"/>
      <c r="N98" s="21"/>
      <c r="O98" s="22"/>
      <c r="P98" s="29"/>
      <c r="Q98" s="21">
        <f>+IF(O98="",N98,+IF(O98=elenchi!$L$4,N98,IF(OR(O98=elenchi!$L$2,O98=elenchi!$L$3),P98,0)))</f>
        <v>0</v>
      </c>
      <c r="S98" s="16">
        <f t="shared" si="5"/>
        <v>0</v>
      </c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  <c r="DG98" s="23"/>
      <c r="DH98" s="23"/>
      <c r="DI98" s="23"/>
      <c r="DJ98" s="23"/>
      <c r="DK98" s="23"/>
      <c r="DL98" s="23"/>
      <c r="DM98" s="23"/>
      <c r="DN98" s="23"/>
      <c r="DO98" s="24"/>
    </row>
    <row r="99" spans="1:119" x14ac:dyDescent="0.3">
      <c r="A99" s="17"/>
      <c r="B99" s="17"/>
      <c r="C99" s="18"/>
      <c r="D99" s="19"/>
      <c r="E99" s="18" t="str">
        <f>+IFERROR(VLOOKUP(F99,elenchi!H:I,2,FALSE),"")</f>
        <v/>
      </c>
      <c r="F99" s="19"/>
      <c r="G99" s="20"/>
      <c r="H99" s="31"/>
      <c r="I99" s="32"/>
      <c r="J99" s="31"/>
      <c r="K99" s="31"/>
      <c r="L99" s="28"/>
      <c r="M99" s="19"/>
      <c r="N99" s="21"/>
      <c r="O99" s="22"/>
      <c r="P99" s="29"/>
      <c r="Q99" s="21">
        <f>+IF(O99="",N99,+IF(O99=elenchi!$L$4,N99,IF(OR(O99=elenchi!$L$2,O99=elenchi!$L$3),P99,0)))</f>
        <v>0</v>
      </c>
      <c r="S99" s="16">
        <f t="shared" si="5"/>
        <v>0</v>
      </c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4"/>
    </row>
    <row r="100" spans="1:119" x14ac:dyDescent="0.3">
      <c r="A100" s="17"/>
      <c r="B100" s="17"/>
      <c r="C100" s="18"/>
      <c r="D100" s="19"/>
      <c r="E100" s="18" t="str">
        <f>+IFERROR(VLOOKUP(F100,elenchi!H:I,2,FALSE),"")</f>
        <v/>
      </c>
      <c r="F100" s="19"/>
      <c r="G100" s="20"/>
      <c r="H100" s="31"/>
      <c r="I100" s="32"/>
      <c r="J100" s="31"/>
      <c r="K100" s="31"/>
      <c r="L100" s="28"/>
      <c r="M100" s="19"/>
      <c r="N100" s="21"/>
      <c r="O100" s="22"/>
      <c r="P100" s="29"/>
      <c r="Q100" s="21">
        <f>+IF(O100="",N100,+IF(O100=elenchi!$L$4,N100,IF(OR(O100=elenchi!$L$2,O100=elenchi!$L$3),P100,0)))</f>
        <v>0</v>
      </c>
      <c r="S100" s="16">
        <f t="shared" si="5"/>
        <v>0</v>
      </c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/>
      <c r="DL100" s="23"/>
      <c r="DM100" s="23"/>
      <c r="DN100" s="23"/>
      <c r="DO100" s="24"/>
    </row>
    <row r="101" spans="1:119" x14ac:dyDescent="0.3">
      <c r="A101" s="17"/>
      <c r="B101" s="17"/>
      <c r="C101" s="18"/>
      <c r="D101" s="19"/>
      <c r="E101" s="18" t="str">
        <f>+IFERROR(VLOOKUP(F101,elenchi!H:I,2,FALSE),"")</f>
        <v/>
      </c>
      <c r="F101" s="19"/>
      <c r="G101" s="20"/>
      <c r="H101" s="31"/>
      <c r="I101" s="32"/>
      <c r="J101" s="31"/>
      <c r="K101" s="31"/>
      <c r="L101" s="28"/>
      <c r="M101" s="19"/>
      <c r="N101" s="21"/>
      <c r="O101" s="22"/>
      <c r="P101" s="29"/>
      <c r="Q101" s="21">
        <f>+IF(O101="",N101,+IF(O101=elenchi!$L$4,N101,IF(OR(O101=elenchi!$L$2,O101=elenchi!$L$3),P101,0)))</f>
        <v>0</v>
      </c>
      <c r="S101" s="16">
        <f t="shared" si="5"/>
        <v>0</v>
      </c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  <c r="DK101" s="23"/>
      <c r="DL101" s="23"/>
      <c r="DM101" s="23"/>
      <c r="DN101" s="23"/>
      <c r="DO101" s="24"/>
    </row>
    <row r="102" spans="1:119" x14ac:dyDescent="0.3">
      <c r="A102" s="17"/>
      <c r="B102" s="17"/>
      <c r="C102" s="18"/>
      <c r="D102" s="19"/>
      <c r="E102" s="18" t="str">
        <f>+IFERROR(VLOOKUP(F102,elenchi!H:I,2,FALSE),"")</f>
        <v/>
      </c>
      <c r="F102" s="19"/>
      <c r="G102" s="20"/>
      <c r="H102" s="31"/>
      <c r="I102" s="32"/>
      <c r="J102" s="31"/>
      <c r="K102" s="31"/>
      <c r="L102" s="28"/>
      <c r="M102" s="19"/>
      <c r="N102" s="21"/>
      <c r="O102" s="22"/>
      <c r="P102" s="29"/>
      <c r="Q102" s="21">
        <f>+IF(O102="",N102,+IF(O102=elenchi!$L$4,N102,IF(OR(O102=elenchi!$L$2,O102=elenchi!$L$3),P102,0)))</f>
        <v>0</v>
      </c>
      <c r="S102" s="16">
        <f t="shared" si="5"/>
        <v>0</v>
      </c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  <c r="DK102" s="23"/>
      <c r="DL102" s="23"/>
      <c r="DM102" s="23"/>
      <c r="DN102" s="23"/>
      <c r="DO102" s="24"/>
    </row>
    <row r="103" spans="1:119" x14ac:dyDescent="0.3">
      <c r="A103" s="17"/>
      <c r="B103" s="17"/>
      <c r="C103" s="18"/>
      <c r="D103" s="19"/>
      <c r="E103" s="18" t="str">
        <f>+IFERROR(VLOOKUP(F103,elenchi!H:I,2,FALSE),"")</f>
        <v/>
      </c>
      <c r="F103" s="19"/>
      <c r="G103" s="20"/>
      <c r="H103" s="31"/>
      <c r="I103" s="32"/>
      <c r="J103" s="31"/>
      <c r="K103" s="31"/>
      <c r="L103" s="28"/>
      <c r="M103" s="19"/>
      <c r="N103" s="21"/>
      <c r="O103" s="22"/>
      <c r="P103" s="29"/>
      <c r="Q103" s="21">
        <f>+IF(O103="",N103,+IF(O103=elenchi!$L$4,N103,IF(OR(O103=elenchi!$L$2,O103=elenchi!$L$3),P103,0)))</f>
        <v>0</v>
      </c>
      <c r="S103" s="16">
        <f t="shared" si="5"/>
        <v>0</v>
      </c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4"/>
    </row>
    <row r="104" spans="1:119" x14ac:dyDescent="0.3">
      <c r="A104" s="17"/>
      <c r="B104" s="17"/>
      <c r="C104" s="18"/>
      <c r="D104" s="19"/>
      <c r="E104" s="18" t="str">
        <f>+IFERROR(VLOOKUP(F104,elenchi!H:I,2,FALSE),"")</f>
        <v/>
      </c>
      <c r="F104" s="19"/>
      <c r="G104" s="20"/>
      <c r="H104" s="31"/>
      <c r="I104" s="32"/>
      <c r="J104" s="31"/>
      <c r="K104" s="31"/>
      <c r="L104" s="28"/>
      <c r="M104" s="19"/>
      <c r="N104" s="21"/>
      <c r="O104" s="22"/>
      <c r="P104" s="29"/>
      <c r="Q104" s="21">
        <f>+IF(O104="",N104,+IF(O104=elenchi!$L$4,N104,IF(OR(O104=elenchi!$L$2,O104=elenchi!$L$3),P104,0)))</f>
        <v>0</v>
      </c>
      <c r="S104" s="16">
        <f t="shared" si="5"/>
        <v>0</v>
      </c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4"/>
    </row>
    <row r="105" spans="1:119" x14ac:dyDescent="0.3">
      <c r="A105" s="17"/>
      <c r="B105" s="17"/>
      <c r="C105" s="18"/>
      <c r="D105" s="19"/>
      <c r="E105" s="18" t="str">
        <f>+IFERROR(VLOOKUP(F105,elenchi!H:I,2,FALSE),"")</f>
        <v/>
      </c>
      <c r="F105" s="19"/>
      <c r="G105" s="20"/>
      <c r="H105" s="31"/>
      <c r="I105" s="32"/>
      <c r="J105" s="31"/>
      <c r="K105" s="31"/>
      <c r="L105" s="28"/>
      <c r="M105" s="19"/>
      <c r="N105" s="21"/>
      <c r="O105" s="22"/>
      <c r="P105" s="29"/>
      <c r="Q105" s="21">
        <f>+IF(O105="",N105,+IF(O105=elenchi!$L$4,N105,IF(OR(O105=elenchi!$L$2,O105=elenchi!$L$3),P105,0)))</f>
        <v>0</v>
      </c>
      <c r="S105" s="16">
        <f t="shared" si="5"/>
        <v>0</v>
      </c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4"/>
    </row>
    <row r="106" spans="1:119" x14ac:dyDescent="0.3">
      <c r="A106" s="17"/>
      <c r="B106" s="17"/>
      <c r="C106" s="18"/>
      <c r="D106" s="19"/>
      <c r="E106" s="18" t="str">
        <f>+IFERROR(VLOOKUP(F106,elenchi!H:I,2,FALSE),"")</f>
        <v/>
      </c>
      <c r="F106" s="19"/>
      <c r="G106" s="20"/>
      <c r="H106" s="31"/>
      <c r="I106" s="32"/>
      <c r="J106" s="31"/>
      <c r="K106" s="31"/>
      <c r="L106" s="28"/>
      <c r="M106" s="19"/>
      <c r="N106" s="21"/>
      <c r="O106" s="22"/>
      <c r="P106" s="29"/>
      <c r="Q106" s="21">
        <f>+IF(O106="",N106,+IF(O106=elenchi!$L$4,N106,IF(OR(O106=elenchi!$L$2,O106=elenchi!$L$3),P106,0)))</f>
        <v>0</v>
      </c>
      <c r="S106" s="16">
        <f t="shared" si="5"/>
        <v>0</v>
      </c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4"/>
    </row>
    <row r="107" spans="1:119" x14ac:dyDescent="0.3">
      <c r="A107" s="17"/>
      <c r="B107" s="17"/>
      <c r="C107" s="18"/>
      <c r="D107" s="19"/>
      <c r="E107" s="18" t="str">
        <f>+IFERROR(VLOOKUP(F107,elenchi!H:I,2,FALSE),"")</f>
        <v/>
      </c>
      <c r="F107" s="19"/>
      <c r="G107" s="20"/>
      <c r="H107" s="31"/>
      <c r="I107" s="32"/>
      <c r="J107" s="31"/>
      <c r="K107" s="31"/>
      <c r="L107" s="28"/>
      <c r="M107" s="19"/>
      <c r="N107" s="21"/>
      <c r="O107" s="22"/>
      <c r="P107" s="29"/>
      <c r="Q107" s="21">
        <f>+IF(O107="",N107,+IF(O107=elenchi!$L$4,N107,IF(OR(O107=elenchi!$L$2,O107=elenchi!$L$3),P107,0)))</f>
        <v>0</v>
      </c>
      <c r="S107" s="16">
        <f t="shared" si="5"/>
        <v>0</v>
      </c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4"/>
    </row>
    <row r="108" spans="1:119" x14ac:dyDescent="0.3">
      <c r="A108" s="17"/>
      <c r="B108" s="17"/>
      <c r="C108" s="18"/>
      <c r="D108" s="19"/>
      <c r="E108" s="18" t="str">
        <f>+IFERROR(VLOOKUP(F108,elenchi!H:I,2,FALSE),"")</f>
        <v/>
      </c>
      <c r="F108" s="19"/>
      <c r="G108" s="20"/>
      <c r="H108" s="31"/>
      <c r="I108" s="32"/>
      <c r="J108" s="31"/>
      <c r="K108" s="31"/>
      <c r="L108" s="28"/>
      <c r="M108" s="19"/>
      <c r="N108" s="21"/>
      <c r="O108" s="22"/>
      <c r="P108" s="29"/>
      <c r="Q108" s="21">
        <f>+IF(O108="",N108,+IF(O108=elenchi!$L$4,N108,IF(OR(O108=elenchi!$L$2,O108=elenchi!$L$3),P108,0)))</f>
        <v>0</v>
      </c>
      <c r="S108" s="16">
        <f t="shared" si="5"/>
        <v>0</v>
      </c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4"/>
    </row>
    <row r="109" spans="1:119" x14ac:dyDescent="0.3">
      <c r="A109" s="17"/>
      <c r="B109" s="17"/>
      <c r="C109" s="18"/>
      <c r="D109" s="19"/>
      <c r="E109" s="18" t="str">
        <f>+IFERROR(VLOOKUP(F109,elenchi!H:I,2,FALSE),"")</f>
        <v/>
      </c>
      <c r="F109" s="19"/>
      <c r="G109" s="20"/>
      <c r="H109" s="31"/>
      <c r="I109" s="32"/>
      <c r="J109" s="31"/>
      <c r="K109" s="31"/>
      <c r="L109" s="28"/>
      <c r="M109" s="19"/>
      <c r="N109" s="21"/>
      <c r="O109" s="22"/>
      <c r="P109" s="29"/>
      <c r="Q109" s="21">
        <f>+IF(O109="",N109,+IF(O109=elenchi!$L$4,N109,IF(OR(O109=elenchi!$L$2,O109=elenchi!$L$3),P109,0)))</f>
        <v>0</v>
      </c>
      <c r="S109" s="16">
        <f t="shared" si="5"/>
        <v>0</v>
      </c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4"/>
    </row>
    <row r="110" spans="1:119" x14ac:dyDescent="0.3">
      <c r="A110" s="17"/>
      <c r="B110" s="17"/>
      <c r="C110" s="18"/>
      <c r="D110" s="19"/>
      <c r="E110" s="18" t="str">
        <f>+IFERROR(VLOOKUP(F110,elenchi!H:I,2,FALSE),"")</f>
        <v/>
      </c>
      <c r="F110" s="19"/>
      <c r="G110" s="20"/>
      <c r="H110" s="31"/>
      <c r="I110" s="32"/>
      <c r="J110" s="31"/>
      <c r="K110" s="31"/>
      <c r="L110" s="28"/>
      <c r="M110" s="19"/>
      <c r="N110" s="21"/>
      <c r="O110" s="22"/>
      <c r="P110" s="29"/>
      <c r="Q110" s="21">
        <f>+IF(O110="",N110,+IF(O110=elenchi!$L$4,N110,IF(OR(O110=elenchi!$L$2,O110=elenchi!$L$3),P110,0)))</f>
        <v>0</v>
      </c>
      <c r="S110" s="16">
        <f t="shared" si="5"/>
        <v>0</v>
      </c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4"/>
    </row>
    <row r="111" spans="1:119" x14ac:dyDescent="0.3">
      <c r="A111" s="25" t="s">
        <v>230</v>
      </c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 t="s">
        <v>230</v>
      </c>
      <c r="V111" s="25" t="s">
        <v>230</v>
      </c>
      <c r="W111" s="25" t="s">
        <v>230</v>
      </c>
      <c r="X111" s="25" t="s">
        <v>230</v>
      </c>
      <c r="Y111" s="25" t="s">
        <v>230</v>
      </c>
      <c r="Z111" s="25" t="s">
        <v>230</v>
      </c>
      <c r="AA111" s="25" t="s">
        <v>230</v>
      </c>
      <c r="AB111" s="25" t="s">
        <v>230</v>
      </c>
      <c r="AC111" s="25" t="s">
        <v>230</v>
      </c>
      <c r="AD111" s="25" t="s">
        <v>230</v>
      </c>
      <c r="AE111" s="25" t="s">
        <v>230</v>
      </c>
      <c r="AF111" s="25" t="s">
        <v>230</v>
      </c>
      <c r="AG111" s="25" t="s">
        <v>230</v>
      </c>
      <c r="AH111" s="25" t="s">
        <v>230</v>
      </c>
      <c r="AI111" s="25" t="s">
        <v>230</v>
      </c>
      <c r="AJ111" s="25" t="s">
        <v>230</v>
      </c>
      <c r="AK111" s="25" t="s">
        <v>230</v>
      </c>
      <c r="AL111" s="25" t="s">
        <v>230</v>
      </c>
      <c r="AM111" s="25" t="s">
        <v>230</v>
      </c>
      <c r="AN111" s="25" t="s">
        <v>230</v>
      </c>
      <c r="AO111" s="25" t="s">
        <v>230</v>
      </c>
      <c r="AP111" s="25" t="s">
        <v>230</v>
      </c>
      <c r="AQ111" s="25" t="s">
        <v>230</v>
      </c>
      <c r="AR111" s="25" t="s">
        <v>230</v>
      </c>
      <c r="AS111" s="25" t="s">
        <v>230</v>
      </c>
      <c r="AT111" s="25" t="s">
        <v>230</v>
      </c>
      <c r="AU111" s="25" t="s">
        <v>230</v>
      </c>
      <c r="AV111" s="25" t="s">
        <v>230</v>
      </c>
      <c r="AW111" s="25" t="s">
        <v>230</v>
      </c>
      <c r="AX111" s="25" t="s">
        <v>230</v>
      </c>
      <c r="AY111" s="25" t="s">
        <v>230</v>
      </c>
      <c r="AZ111" s="25" t="s">
        <v>230</v>
      </c>
      <c r="BA111" s="25" t="s">
        <v>230</v>
      </c>
      <c r="BB111" s="25" t="s">
        <v>230</v>
      </c>
      <c r="BC111" s="25" t="s">
        <v>230</v>
      </c>
      <c r="BD111" s="25" t="s">
        <v>230</v>
      </c>
      <c r="BE111" s="25" t="s">
        <v>230</v>
      </c>
      <c r="BF111" s="25" t="s">
        <v>230</v>
      </c>
      <c r="BG111" s="25" t="s">
        <v>230</v>
      </c>
      <c r="BH111" s="25" t="s">
        <v>230</v>
      </c>
      <c r="BI111" s="25" t="s">
        <v>230</v>
      </c>
      <c r="BJ111" s="25" t="s">
        <v>230</v>
      </c>
      <c r="BK111" s="25" t="s">
        <v>230</v>
      </c>
      <c r="BL111" s="25" t="s">
        <v>230</v>
      </c>
      <c r="BM111" s="25" t="s">
        <v>230</v>
      </c>
      <c r="BN111" s="25" t="s">
        <v>230</v>
      </c>
      <c r="BO111" s="25" t="s">
        <v>230</v>
      </c>
      <c r="BP111" s="25" t="s">
        <v>230</v>
      </c>
      <c r="BQ111" s="25" t="s">
        <v>230</v>
      </c>
      <c r="BR111" s="25" t="s">
        <v>230</v>
      </c>
      <c r="BS111" s="25" t="s">
        <v>230</v>
      </c>
      <c r="BT111" s="25" t="s">
        <v>230</v>
      </c>
      <c r="BU111" s="25" t="s">
        <v>230</v>
      </c>
      <c r="BV111" s="25" t="s">
        <v>230</v>
      </c>
      <c r="BW111" s="25" t="s">
        <v>230</v>
      </c>
      <c r="BX111" s="25" t="s">
        <v>230</v>
      </c>
      <c r="BY111" s="25" t="s">
        <v>230</v>
      </c>
      <c r="BZ111" s="25" t="s">
        <v>230</v>
      </c>
      <c r="CA111" s="25" t="s">
        <v>230</v>
      </c>
      <c r="CB111" s="25" t="s">
        <v>230</v>
      </c>
      <c r="CC111" s="25" t="s">
        <v>230</v>
      </c>
      <c r="CD111" s="25" t="s">
        <v>230</v>
      </c>
      <c r="CE111" s="25" t="s">
        <v>230</v>
      </c>
      <c r="CF111" s="25" t="s">
        <v>230</v>
      </c>
      <c r="CG111" s="25" t="s">
        <v>230</v>
      </c>
      <c r="CH111" s="25" t="s">
        <v>230</v>
      </c>
      <c r="CI111" s="25" t="s">
        <v>230</v>
      </c>
      <c r="CJ111" s="25" t="s">
        <v>230</v>
      </c>
      <c r="CK111" s="25" t="s">
        <v>230</v>
      </c>
      <c r="CL111" s="25" t="s">
        <v>230</v>
      </c>
      <c r="CM111" s="25" t="s">
        <v>230</v>
      </c>
      <c r="CN111" s="25" t="s">
        <v>230</v>
      </c>
      <c r="CO111" s="25" t="s">
        <v>230</v>
      </c>
      <c r="CP111" s="25" t="s">
        <v>230</v>
      </c>
      <c r="CQ111" s="25" t="s">
        <v>230</v>
      </c>
      <c r="CR111" s="25" t="s">
        <v>230</v>
      </c>
      <c r="CS111" s="25" t="s">
        <v>230</v>
      </c>
      <c r="CT111" s="25" t="s">
        <v>230</v>
      </c>
      <c r="CU111" s="25" t="s">
        <v>230</v>
      </c>
      <c r="CV111" s="25" t="s">
        <v>230</v>
      </c>
      <c r="CW111" s="25" t="s">
        <v>230</v>
      </c>
      <c r="CX111" s="25" t="s">
        <v>230</v>
      </c>
      <c r="CY111" s="25" t="s">
        <v>230</v>
      </c>
      <c r="CZ111" s="25" t="s">
        <v>230</v>
      </c>
      <c r="DA111" s="25" t="s">
        <v>230</v>
      </c>
      <c r="DB111" s="25" t="s">
        <v>230</v>
      </c>
      <c r="DC111" s="25" t="s">
        <v>230</v>
      </c>
      <c r="DD111" s="25" t="s">
        <v>230</v>
      </c>
      <c r="DE111" s="25" t="s">
        <v>230</v>
      </c>
      <c r="DF111" s="25" t="s">
        <v>230</v>
      </c>
      <c r="DG111" s="25" t="s">
        <v>230</v>
      </c>
      <c r="DH111" s="25" t="s">
        <v>230</v>
      </c>
      <c r="DI111" s="25" t="s">
        <v>230</v>
      </c>
      <c r="DJ111" s="25" t="s">
        <v>230</v>
      </c>
      <c r="DK111" s="25" t="s">
        <v>230</v>
      </c>
      <c r="DL111" s="25" t="s">
        <v>230</v>
      </c>
      <c r="DM111" s="25" t="s">
        <v>230</v>
      </c>
      <c r="DN111" s="25"/>
      <c r="DO111" s="25"/>
    </row>
    <row r="112" spans="1:119" x14ac:dyDescent="0.3">
      <c r="A112" s="9" t="s">
        <v>231</v>
      </c>
      <c r="B112" s="9" t="s">
        <v>231</v>
      </c>
      <c r="C112" s="9" t="s">
        <v>231</v>
      </c>
      <c r="D112" s="9" t="s">
        <v>231</v>
      </c>
      <c r="E112" s="9" t="s">
        <v>231</v>
      </c>
      <c r="F112" s="9" t="s">
        <v>231</v>
      </c>
      <c r="G112" s="9" t="s">
        <v>231</v>
      </c>
      <c r="H112" s="9" t="s">
        <v>231</v>
      </c>
      <c r="I112" s="9" t="s">
        <v>231</v>
      </c>
      <c r="J112" s="9" t="s">
        <v>231</v>
      </c>
      <c r="K112" s="9" t="s">
        <v>231</v>
      </c>
      <c r="L112" s="9" t="s">
        <v>231</v>
      </c>
      <c r="M112" s="9" t="s">
        <v>231</v>
      </c>
      <c r="N112" s="9" t="s">
        <v>231</v>
      </c>
      <c r="O112" s="9" t="s">
        <v>231</v>
      </c>
      <c r="P112" s="9" t="s">
        <v>231</v>
      </c>
      <c r="Q112" s="9" t="s">
        <v>231</v>
      </c>
      <c r="R112" s="9" t="s">
        <v>231</v>
      </c>
      <c r="S112" s="9" t="s">
        <v>231</v>
      </c>
      <c r="T112" s="9" t="s">
        <v>231</v>
      </c>
      <c r="U112" s="9" t="s">
        <v>231</v>
      </c>
      <c r="V112" s="9" t="s">
        <v>231</v>
      </c>
      <c r="W112" s="9" t="s">
        <v>231</v>
      </c>
      <c r="X112" s="9" t="s">
        <v>231</v>
      </c>
      <c r="Y112" s="9" t="s">
        <v>231</v>
      </c>
      <c r="Z112" s="9" t="s">
        <v>231</v>
      </c>
      <c r="AA112" s="9" t="s">
        <v>231</v>
      </c>
      <c r="AB112" s="9" t="s">
        <v>231</v>
      </c>
      <c r="AC112" s="9" t="s">
        <v>231</v>
      </c>
      <c r="AD112" s="9" t="s">
        <v>231</v>
      </c>
      <c r="AE112" s="9" t="s">
        <v>231</v>
      </c>
      <c r="AF112" s="9" t="s">
        <v>231</v>
      </c>
      <c r="AG112" s="9" t="s">
        <v>231</v>
      </c>
      <c r="AH112" s="9" t="s">
        <v>231</v>
      </c>
      <c r="AI112" s="9" t="s">
        <v>231</v>
      </c>
      <c r="AJ112" s="9" t="s">
        <v>231</v>
      </c>
      <c r="AK112" s="9" t="s">
        <v>231</v>
      </c>
      <c r="AL112" s="9" t="s">
        <v>231</v>
      </c>
      <c r="AM112" s="9" t="s">
        <v>231</v>
      </c>
      <c r="AN112" s="9" t="s">
        <v>231</v>
      </c>
      <c r="AO112" s="9" t="s">
        <v>231</v>
      </c>
      <c r="AP112" s="9" t="s">
        <v>231</v>
      </c>
      <c r="AQ112" s="9" t="s">
        <v>231</v>
      </c>
      <c r="AR112" s="9" t="s">
        <v>231</v>
      </c>
      <c r="AS112" s="9" t="s">
        <v>231</v>
      </c>
      <c r="AT112" s="9" t="s">
        <v>231</v>
      </c>
      <c r="AU112" s="9" t="s">
        <v>231</v>
      </c>
      <c r="AV112" s="9" t="s">
        <v>231</v>
      </c>
      <c r="AW112" s="9" t="s">
        <v>231</v>
      </c>
      <c r="AX112" s="9" t="s">
        <v>231</v>
      </c>
      <c r="AY112" s="9" t="s">
        <v>231</v>
      </c>
      <c r="AZ112" s="9" t="s">
        <v>231</v>
      </c>
      <c r="BA112" s="9" t="s">
        <v>231</v>
      </c>
      <c r="BB112" s="9" t="s">
        <v>231</v>
      </c>
      <c r="BC112" s="9" t="s">
        <v>231</v>
      </c>
      <c r="BD112" s="9" t="s">
        <v>231</v>
      </c>
      <c r="BE112" s="9" t="s">
        <v>231</v>
      </c>
      <c r="BF112" s="9" t="s">
        <v>231</v>
      </c>
      <c r="BG112" s="9" t="s">
        <v>231</v>
      </c>
      <c r="BH112" s="9" t="s">
        <v>231</v>
      </c>
      <c r="BI112" s="9" t="s">
        <v>231</v>
      </c>
      <c r="BJ112" s="9" t="s">
        <v>231</v>
      </c>
      <c r="BK112" s="9" t="s">
        <v>231</v>
      </c>
      <c r="BL112" s="9" t="s">
        <v>231</v>
      </c>
      <c r="BM112" s="9" t="s">
        <v>231</v>
      </c>
      <c r="BN112" s="9" t="s">
        <v>231</v>
      </c>
      <c r="BO112" s="9" t="s">
        <v>231</v>
      </c>
      <c r="BP112" s="9" t="s">
        <v>231</v>
      </c>
      <c r="BQ112" s="9" t="s">
        <v>231</v>
      </c>
      <c r="BR112" s="9" t="s">
        <v>231</v>
      </c>
      <c r="BS112" s="9" t="s">
        <v>231</v>
      </c>
      <c r="BT112" s="9" t="s">
        <v>231</v>
      </c>
      <c r="BU112" s="9" t="s">
        <v>231</v>
      </c>
      <c r="BV112" s="9" t="s">
        <v>231</v>
      </c>
      <c r="BW112" s="9" t="s">
        <v>231</v>
      </c>
      <c r="BX112" s="9" t="s">
        <v>231</v>
      </c>
      <c r="BY112" s="9" t="s">
        <v>231</v>
      </c>
      <c r="BZ112" s="9" t="s">
        <v>231</v>
      </c>
      <c r="CA112" s="9" t="s">
        <v>231</v>
      </c>
      <c r="CB112" s="9" t="s">
        <v>231</v>
      </c>
      <c r="CC112" s="9" t="s">
        <v>231</v>
      </c>
      <c r="CD112" s="9" t="s">
        <v>231</v>
      </c>
      <c r="CE112" s="9" t="s">
        <v>231</v>
      </c>
      <c r="CF112" s="9" t="s">
        <v>231</v>
      </c>
      <c r="CG112" s="9" t="s">
        <v>231</v>
      </c>
      <c r="CH112" s="9" t="s">
        <v>231</v>
      </c>
      <c r="CI112" s="9" t="s">
        <v>231</v>
      </c>
      <c r="CJ112" s="9" t="s">
        <v>231</v>
      </c>
      <c r="CK112" s="9" t="s">
        <v>231</v>
      </c>
      <c r="CL112" s="9" t="s">
        <v>231</v>
      </c>
      <c r="CM112" s="9" t="s">
        <v>231</v>
      </c>
      <c r="CN112" s="9" t="s">
        <v>231</v>
      </c>
      <c r="CO112" s="9" t="s">
        <v>231</v>
      </c>
      <c r="CP112" s="9" t="s">
        <v>231</v>
      </c>
      <c r="CQ112" s="9" t="s">
        <v>231</v>
      </c>
      <c r="CR112" s="9" t="s">
        <v>231</v>
      </c>
      <c r="CS112" s="9" t="s">
        <v>231</v>
      </c>
      <c r="CT112" s="9" t="s">
        <v>231</v>
      </c>
      <c r="CU112" s="9" t="s">
        <v>231</v>
      </c>
      <c r="CV112" s="9" t="s">
        <v>231</v>
      </c>
      <c r="CW112" s="9" t="s">
        <v>231</v>
      </c>
      <c r="CX112" s="9" t="s">
        <v>231</v>
      </c>
      <c r="CY112" s="9" t="s">
        <v>231</v>
      </c>
      <c r="CZ112" s="9" t="s">
        <v>231</v>
      </c>
      <c r="DA112" s="9" t="s">
        <v>231</v>
      </c>
      <c r="DB112" s="9" t="s">
        <v>231</v>
      </c>
      <c r="DC112" s="9" t="s">
        <v>231</v>
      </c>
      <c r="DD112" s="9" t="s">
        <v>231</v>
      </c>
      <c r="DE112" s="9" t="s">
        <v>231</v>
      </c>
      <c r="DF112" s="9" t="s">
        <v>231</v>
      </c>
      <c r="DG112" s="9" t="s">
        <v>231</v>
      </c>
      <c r="DH112" s="9" t="s">
        <v>231</v>
      </c>
      <c r="DI112" s="9" t="s">
        <v>231</v>
      </c>
      <c r="DJ112" s="9" t="s">
        <v>231</v>
      </c>
      <c r="DK112" s="9" t="s">
        <v>231</v>
      </c>
      <c r="DL112" s="9" t="s">
        <v>231</v>
      </c>
      <c r="DM112" s="9" t="s">
        <v>231</v>
      </c>
      <c r="DN112" s="9" t="s">
        <v>231</v>
      </c>
      <c r="DO112" s="9" t="s">
        <v>231</v>
      </c>
    </row>
  </sheetData>
  <mergeCells count="2">
    <mergeCell ref="B1:E1"/>
    <mergeCell ref="H14:K14"/>
  </mergeCells>
  <phoneticPr fontId="16" type="noConversion"/>
  <conditionalFormatting sqref="L97:L110">
    <cfRule type="expression" dxfId="22" priority="117">
      <formula>$E97="Discariche"</formula>
    </cfRule>
  </conditionalFormatting>
  <conditionalFormatting sqref="L16">
    <cfRule type="expression" dxfId="21" priority="121">
      <formula>$E16="Discariche"</formula>
    </cfRule>
  </conditionalFormatting>
  <conditionalFormatting sqref="K97:K110 I97:I110">
    <cfRule type="expression" dxfId="20" priority="120">
      <formula>$G97&gt;2017</formula>
    </cfRule>
  </conditionalFormatting>
  <conditionalFormatting sqref="I16">
    <cfRule type="expression" dxfId="19" priority="119">
      <formula>$G16&gt;2017</formula>
    </cfRule>
  </conditionalFormatting>
  <conditionalFormatting sqref="K16">
    <cfRule type="expression" dxfId="18" priority="118">
      <formula>$G16&gt;2017</formula>
    </cfRule>
  </conditionalFormatting>
  <conditionalFormatting sqref="S16 S51:S110">
    <cfRule type="cellIs" dxfId="17" priority="113" operator="notEqual">
      <formula>1</formula>
    </cfRule>
  </conditionalFormatting>
  <conditionalFormatting sqref="L45:L50">
    <cfRule type="expression" dxfId="16" priority="96">
      <formula>$E45="Discariche"</formula>
    </cfRule>
  </conditionalFormatting>
  <conditionalFormatting sqref="I45:I50">
    <cfRule type="expression" dxfId="15" priority="95">
      <formula>$G45&gt;2017</formula>
    </cfRule>
  </conditionalFormatting>
  <conditionalFormatting sqref="K45:K50">
    <cfRule type="expression" dxfId="14" priority="112">
      <formula>$G45&gt;2017</formula>
    </cfRule>
  </conditionalFormatting>
  <conditionalFormatting sqref="L26:L44">
    <cfRule type="expression" dxfId="13" priority="94">
      <formula>$E26="Discariche"</formula>
    </cfRule>
  </conditionalFormatting>
  <conditionalFormatting sqref="K26:K44">
    <cfRule type="expression" dxfId="12" priority="92">
      <formula>$G26&gt;2017</formula>
    </cfRule>
  </conditionalFormatting>
  <conditionalFormatting sqref="I26:I44">
    <cfRule type="expression" dxfId="11" priority="93">
      <formula>$G26&gt;2017</formula>
    </cfRule>
  </conditionalFormatting>
  <conditionalFormatting sqref="S26:S50">
    <cfRule type="cellIs" dxfId="10" priority="91" operator="notEqual">
      <formula>1</formula>
    </cfRule>
  </conditionalFormatting>
  <conditionalFormatting sqref="L71:L96">
    <cfRule type="expression" dxfId="9" priority="49">
      <formula>$E71="Discariche"</formula>
    </cfRule>
  </conditionalFormatting>
  <conditionalFormatting sqref="K71:K96">
    <cfRule type="expression" dxfId="8" priority="47">
      <formula>$G71&gt;2017</formula>
    </cfRule>
  </conditionalFormatting>
  <conditionalFormatting sqref="I71:I96">
    <cfRule type="expression" dxfId="7" priority="48">
      <formula>$G71&gt;2017</formula>
    </cfRule>
  </conditionalFormatting>
  <conditionalFormatting sqref="L51:L70">
    <cfRule type="expression" dxfId="6" priority="46">
      <formula>$E51="Discariche"</formula>
    </cfRule>
  </conditionalFormatting>
  <conditionalFormatting sqref="I51:I70">
    <cfRule type="expression" dxfId="5" priority="45">
      <formula>$G51&gt;2017</formula>
    </cfRule>
  </conditionalFormatting>
  <conditionalFormatting sqref="K51:K70">
    <cfRule type="expression" dxfId="4" priority="63">
      <formula>$G51&gt;2017</formula>
    </cfRule>
  </conditionalFormatting>
  <conditionalFormatting sqref="L17:L25">
    <cfRule type="expression" dxfId="3" priority="4">
      <formula>$E17="Discariche"</formula>
    </cfRule>
  </conditionalFormatting>
  <conditionalFormatting sqref="I17:I25">
    <cfRule type="expression" dxfId="2" priority="3">
      <formula>$G17&gt;2017</formula>
    </cfRule>
  </conditionalFormatting>
  <conditionalFormatting sqref="K17:K25">
    <cfRule type="expression" dxfId="1" priority="2">
      <formula>$G17&gt;2017</formula>
    </cfRule>
  </conditionalFormatting>
  <conditionalFormatting sqref="S17:S25">
    <cfRule type="cellIs" dxfId="0" priority="1" operator="notEqual">
      <formula>1</formula>
    </cfRule>
  </conditionalFormatting>
  <dataValidations count="2">
    <dataValidation type="whole" allowBlank="1" showInputMessage="1" showErrorMessage="1" prompt="Inserire la vita utile adottata per le discariche nei PEF 2020 e 2021" sqref="L16:L110" xr:uid="{B470A474-CD48-41C5-AC83-B8DA32FAF64C}">
      <formula1>1</formula1>
      <formula2>40</formula2>
    </dataValidation>
    <dataValidation type="list" allowBlank="1" showInputMessage="1" showErrorMessage="1" sqref="F16:F110" xr:uid="{F52BC623-15D3-48DA-8232-367582FE73A4}">
      <formula1>INDIRECT(D16)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C987556-90BE-4954-B3F1-67265988867B}">
          <x14:formula1>
            <xm:f>elenchi!$C$2:$C$7</xm:f>
          </x14:formula1>
          <xm:sqref>D16:D110</xm:sqref>
        </x14:dataValidation>
        <x14:dataValidation type="list" allowBlank="1" showInputMessage="1" showErrorMessage="1" xr:uid="{2077DAD3-160E-410E-A1EA-0CD0AE96F244}">
          <x14:formula1>
            <xm:f>elenchi!$B$2:$B$6</xm:f>
          </x14:formula1>
          <xm:sqref>B16:B110</xm:sqref>
        </x14:dataValidation>
        <x14:dataValidation type="list" allowBlank="1" showInputMessage="1" showErrorMessage="1" xr:uid="{A3D817D6-3D1C-4A26-9E32-D57CB9033393}">
          <x14:formula1>
            <xm:f>elenchi!$L$2:$L$4</xm:f>
          </x14:formula1>
          <xm:sqref>O16:O110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C499-4D27-490F-A667-B792A339C09F}">
  <dimension ref="B1:L37"/>
  <sheetViews>
    <sheetView zoomScale="40" zoomScaleNormal="40" workbookViewId="0">
      <selection activeCell="L35" sqref="L35"/>
    </sheetView>
  </sheetViews>
  <sheetFormatPr defaultRowHeight="15" x14ac:dyDescent="0.25"/>
  <cols>
    <col min="2" max="2" width="48.85546875" bestFit="1" customWidth="1"/>
    <col min="3" max="3" width="42.140625" bestFit="1" customWidth="1"/>
    <col min="4" max="4" width="30" bestFit="1" customWidth="1"/>
    <col min="6" max="6" width="43.85546875" bestFit="1" customWidth="1"/>
    <col min="7" max="7" width="31.85546875" bestFit="1" customWidth="1"/>
    <col min="8" max="8" width="85.5703125" bestFit="1" customWidth="1"/>
    <col min="9" max="10" width="21" style="26" bestFit="1" customWidth="1"/>
    <col min="12" max="12" width="51" bestFit="1" customWidth="1"/>
  </cols>
  <sheetData>
    <row r="1" spans="2:12" s="26" customFormat="1" x14ac:dyDescent="0.25">
      <c r="B1" s="27" t="s">
        <v>278</v>
      </c>
      <c r="C1" s="27" t="s">
        <v>279</v>
      </c>
      <c r="G1" s="27" t="s">
        <v>284</v>
      </c>
      <c r="H1" s="27" t="s">
        <v>280</v>
      </c>
      <c r="I1" s="27" t="s">
        <v>281</v>
      </c>
      <c r="J1" s="27" t="s">
        <v>282</v>
      </c>
      <c r="L1" s="27" t="s">
        <v>283</v>
      </c>
    </row>
    <row r="2" spans="2:12" x14ac:dyDescent="0.25">
      <c r="B2" t="s">
        <v>232</v>
      </c>
      <c r="C2" t="s">
        <v>274</v>
      </c>
      <c r="D2" t="s">
        <v>239</v>
      </c>
      <c r="F2" t="s">
        <v>274</v>
      </c>
      <c r="G2" s="26">
        <v>1</v>
      </c>
      <c r="H2" t="s">
        <v>246</v>
      </c>
      <c r="I2" s="26">
        <v>1</v>
      </c>
      <c r="J2" s="26">
        <v>8</v>
      </c>
      <c r="L2" t="s">
        <v>276</v>
      </c>
    </row>
    <row r="3" spans="2:12" x14ac:dyDescent="0.25">
      <c r="B3" t="s">
        <v>233</v>
      </c>
      <c r="C3" t="s">
        <v>271</v>
      </c>
      <c r="D3" t="s">
        <v>240</v>
      </c>
      <c r="F3" t="s">
        <v>274</v>
      </c>
      <c r="G3" s="26">
        <v>1</v>
      </c>
      <c r="H3" t="s">
        <v>247</v>
      </c>
      <c r="I3" s="26">
        <v>2</v>
      </c>
      <c r="J3" s="26">
        <v>8</v>
      </c>
      <c r="L3" t="s">
        <v>277</v>
      </c>
    </row>
    <row r="4" spans="2:12" x14ac:dyDescent="0.25">
      <c r="B4" t="s">
        <v>234</v>
      </c>
      <c r="C4" t="s">
        <v>237</v>
      </c>
      <c r="D4" t="s">
        <v>241</v>
      </c>
      <c r="F4" t="s">
        <v>274</v>
      </c>
      <c r="G4" s="26">
        <v>1</v>
      </c>
      <c r="H4" t="s">
        <v>248</v>
      </c>
      <c r="I4" s="26">
        <v>3</v>
      </c>
      <c r="J4" s="26">
        <v>5</v>
      </c>
      <c r="L4" t="s">
        <v>229</v>
      </c>
    </row>
    <row r="5" spans="2:12" x14ac:dyDescent="0.25">
      <c r="B5" t="s">
        <v>235</v>
      </c>
      <c r="C5" t="s">
        <v>238</v>
      </c>
      <c r="D5" t="s">
        <v>242</v>
      </c>
      <c r="F5" t="s">
        <v>274</v>
      </c>
      <c r="G5" s="26">
        <v>1</v>
      </c>
      <c r="H5" t="s">
        <v>249</v>
      </c>
      <c r="I5" s="26">
        <v>4</v>
      </c>
      <c r="J5" s="26">
        <v>12</v>
      </c>
    </row>
    <row r="6" spans="2:12" x14ac:dyDescent="0.25">
      <c r="B6" t="s">
        <v>236</v>
      </c>
      <c r="C6" t="s">
        <v>272</v>
      </c>
      <c r="D6" t="s">
        <v>243</v>
      </c>
      <c r="F6" t="s">
        <v>274</v>
      </c>
      <c r="G6" s="26">
        <v>1</v>
      </c>
      <c r="H6" t="s">
        <v>250</v>
      </c>
      <c r="I6" s="26">
        <v>5</v>
      </c>
      <c r="J6" s="26">
        <v>10</v>
      </c>
    </row>
    <row r="7" spans="2:12" x14ac:dyDescent="0.25">
      <c r="C7" t="s">
        <v>273</v>
      </c>
      <c r="D7" t="s">
        <v>244</v>
      </c>
      <c r="F7" t="s">
        <v>271</v>
      </c>
      <c r="G7" s="26">
        <v>2</v>
      </c>
      <c r="H7" t="s">
        <v>251</v>
      </c>
      <c r="I7" s="26">
        <v>6</v>
      </c>
      <c r="J7" s="26">
        <v>15</v>
      </c>
    </row>
    <row r="8" spans="2:12" x14ac:dyDescent="0.25">
      <c r="D8" t="s">
        <v>245</v>
      </c>
      <c r="F8" t="s">
        <v>271</v>
      </c>
      <c r="G8" s="26">
        <v>2</v>
      </c>
      <c r="H8" t="s">
        <v>252</v>
      </c>
      <c r="I8" s="26">
        <v>7</v>
      </c>
      <c r="J8" s="26">
        <v>20</v>
      </c>
    </row>
    <row r="9" spans="2:12" x14ac:dyDescent="0.25">
      <c r="F9" t="s">
        <v>271</v>
      </c>
      <c r="G9" s="26">
        <v>2</v>
      </c>
      <c r="H9" t="s">
        <v>253</v>
      </c>
      <c r="I9" s="26">
        <v>8</v>
      </c>
      <c r="J9" s="26">
        <v>25</v>
      </c>
    </row>
    <row r="10" spans="2:12" x14ac:dyDescent="0.25">
      <c r="F10" t="s">
        <v>271</v>
      </c>
      <c r="G10" s="26">
        <v>2</v>
      </c>
      <c r="H10" t="s">
        <v>254</v>
      </c>
      <c r="I10" s="26">
        <v>9</v>
      </c>
      <c r="J10" s="26">
        <v>15</v>
      </c>
    </row>
    <row r="11" spans="2:12" x14ac:dyDescent="0.25">
      <c r="F11" t="s">
        <v>237</v>
      </c>
      <c r="G11" s="26">
        <v>3</v>
      </c>
      <c r="H11" t="s">
        <v>249</v>
      </c>
      <c r="I11" s="26">
        <v>10</v>
      </c>
      <c r="J11" s="26" t="s">
        <v>275</v>
      </c>
    </row>
    <row r="12" spans="2:12" ht="15.75" x14ac:dyDescent="0.25">
      <c r="F12" t="s">
        <v>237</v>
      </c>
      <c r="G12" s="26">
        <v>3</v>
      </c>
      <c r="H12" s="19" t="s">
        <v>255</v>
      </c>
      <c r="I12" s="26">
        <v>11</v>
      </c>
      <c r="J12" s="26" t="s">
        <v>275</v>
      </c>
    </row>
    <row r="13" spans="2:12" x14ac:dyDescent="0.25">
      <c r="F13" t="s">
        <v>237</v>
      </c>
      <c r="G13" s="26">
        <v>3</v>
      </c>
      <c r="H13" t="s">
        <v>256</v>
      </c>
      <c r="I13" s="26">
        <v>12</v>
      </c>
      <c r="J13" s="26" t="s">
        <v>275</v>
      </c>
    </row>
    <row r="14" spans="2:12" x14ac:dyDescent="0.25">
      <c r="F14" t="s">
        <v>237</v>
      </c>
      <c r="G14" s="26">
        <v>3</v>
      </c>
      <c r="H14" t="s">
        <v>253</v>
      </c>
      <c r="I14" s="26">
        <v>13</v>
      </c>
      <c r="J14" s="26" t="s">
        <v>275</v>
      </c>
    </row>
    <row r="15" spans="2:12" x14ac:dyDescent="0.25">
      <c r="F15" t="s">
        <v>237</v>
      </c>
      <c r="G15" s="26">
        <v>3</v>
      </c>
      <c r="H15" t="s">
        <v>257</v>
      </c>
      <c r="I15" s="26">
        <v>14</v>
      </c>
      <c r="J15" s="26" t="s">
        <v>275</v>
      </c>
    </row>
    <row r="16" spans="2:12" x14ac:dyDescent="0.25">
      <c r="F16" t="s">
        <v>237</v>
      </c>
      <c r="G16" s="26">
        <v>3</v>
      </c>
      <c r="H16" t="s">
        <v>258</v>
      </c>
      <c r="I16" s="26">
        <v>15</v>
      </c>
      <c r="J16" s="26">
        <v>20</v>
      </c>
    </row>
    <row r="17" spans="6:10" x14ac:dyDescent="0.25">
      <c r="F17" t="s">
        <v>237</v>
      </c>
      <c r="G17" s="26">
        <v>3</v>
      </c>
      <c r="H17" t="s">
        <v>259</v>
      </c>
      <c r="I17" s="26">
        <v>16</v>
      </c>
      <c r="J17" s="26">
        <v>15</v>
      </c>
    </row>
    <row r="18" spans="6:10" x14ac:dyDescent="0.25">
      <c r="F18" t="s">
        <v>237</v>
      </c>
      <c r="G18" s="26">
        <v>3</v>
      </c>
      <c r="H18" t="s">
        <v>254</v>
      </c>
      <c r="I18" s="26">
        <v>17</v>
      </c>
      <c r="J18" s="26">
        <v>15</v>
      </c>
    </row>
    <row r="19" spans="6:10" x14ac:dyDescent="0.25">
      <c r="F19" t="s">
        <v>238</v>
      </c>
      <c r="G19" s="26">
        <v>4</v>
      </c>
      <c r="H19" t="s">
        <v>249</v>
      </c>
      <c r="I19" s="26">
        <v>18</v>
      </c>
      <c r="J19" s="26">
        <v>12</v>
      </c>
    </row>
    <row r="20" spans="6:10" x14ac:dyDescent="0.25">
      <c r="F20" t="s">
        <v>238</v>
      </c>
      <c r="G20" s="26">
        <v>4</v>
      </c>
      <c r="H20" t="s">
        <v>260</v>
      </c>
      <c r="I20" s="26">
        <v>19</v>
      </c>
      <c r="J20" s="26">
        <v>25</v>
      </c>
    </row>
    <row r="21" spans="6:10" x14ac:dyDescent="0.25">
      <c r="F21" t="s">
        <v>238</v>
      </c>
      <c r="G21" s="26">
        <v>4</v>
      </c>
      <c r="H21" t="s">
        <v>261</v>
      </c>
      <c r="I21" s="26">
        <v>21</v>
      </c>
      <c r="J21" s="26">
        <v>15</v>
      </c>
    </row>
    <row r="22" spans="6:10" x14ac:dyDescent="0.25">
      <c r="F22" t="s">
        <v>238</v>
      </c>
      <c r="G22" s="26">
        <v>4</v>
      </c>
      <c r="H22" t="s">
        <v>262</v>
      </c>
      <c r="I22" s="26">
        <v>22</v>
      </c>
      <c r="J22" s="26">
        <v>25</v>
      </c>
    </row>
    <row r="23" spans="6:10" x14ac:dyDescent="0.25">
      <c r="F23" t="s">
        <v>238</v>
      </c>
      <c r="G23" s="26">
        <v>4</v>
      </c>
      <c r="H23" t="s">
        <v>263</v>
      </c>
      <c r="I23" s="26">
        <v>23</v>
      </c>
      <c r="J23" s="26">
        <v>15</v>
      </c>
    </row>
    <row r="24" spans="6:10" x14ac:dyDescent="0.25">
      <c r="F24" t="s">
        <v>238</v>
      </c>
      <c r="G24" s="26">
        <v>4</v>
      </c>
      <c r="H24" t="s">
        <v>264</v>
      </c>
      <c r="I24" s="26">
        <v>24</v>
      </c>
      <c r="J24" s="26">
        <v>12</v>
      </c>
    </row>
    <row r="25" spans="6:10" x14ac:dyDescent="0.25">
      <c r="F25" t="s">
        <v>272</v>
      </c>
      <c r="G25" s="26">
        <v>5</v>
      </c>
      <c r="H25" t="s">
        <v>265</v>
      </c>
      <c r="I25" s="26">
        <v>25</v>
      </c>
      <c r="J25" s="26">
        <v>20</v>
      </c>
    </row>
    <row r="26" spans="6:10" x14ac:dyDescent="0.25">
      <c r="F26" t="s">
        <v>272</v>
      </c>
      <c r="G26" s="26">
        <v>5</v>
      </c>
      <c r="H26" t="s">
        <v>266</v>
      </c>
      <c r="I26" s="26">
        <v>26</v>
      </c>
      <c r="J26" s="26">
        <v>20</v>
      </c>
    </row>
    <row r="27" spans="6:10" x14ac:dyDescent="0.25">
      <c r="F27" t="s">
        <v>272</v>
      </c>
      <c r="G27" s="26">
        <v>5</v>
      </c>
      <c r="H27" t="s">
        <v>267</v>
      </c>
      <c r="I27" s="26">
        <v>27</v>
      </c>
      <c r="J27" s="26">
        <v>25</v>
      </c>
    </row>
    <row r="28" spans="6:10" x14ac:dyDescent="0.25">
      <c r="F28" t="s">
        <v>272</v>
      </c>
      <c r="G28" s="26">
        <v>5</v>
      </c>
      <c r="H28" t="s">
        <v>268</v>
      </c>
      <c r="I28" s="26">
        <v>28</v>
      </c>
      <c r="J28" s="26">
        <v>25</v>
      </c>
    </row>
    <row r="29" spans="6:10" x14ac:dyDescent="0.25">
      <c r="F29" t="s">
        <v>272</v>
      </c>
      <c r="G29" s="26">
        <v>5</v>
      </c>
      <c r="H29" t="s">
        <v>269</v>
      </c>
      <c r="I29" s="26">
        <v>29</v>
      </c>
      <c r="J29" s="26">
        <v>15</v>
      </c>
    </row>
    <row r="30" spans="6:10" x14ac:dyDescent="0.25">
      <c r="F30" t="s">
        <v>272</v>
      </c>
      <c r="G30" s="26">
        <v>5</v>
      </c>
      <c r="H30" t="s">
        <v>239</v>
      </c>
      <c r="I30" s="26">
        <v>30</v>
      </c>
      <c r="J30" s="26" t="s">
        <v>275</v>
      </c>
    </row>
    <row r="31" spans="6:10" x14ac:dyDescent="0.25">
      <c r="F31" t="s">
        <v>273</v>
      </c>
      <c r="G31" s="26">
        <v>6</v>
      </c>
      <c r="H31" t="s">
        <v>240</v>
      </c>
      <c r="I31" s="26">
        <v>31</v>
      </c>
      <c r="J31" s="26">
        <v>40</v>
      </c>
    </row>
    <row r="32" spans="6:10" x14ac:dyDescent="0.25">
      <c r="F32" t="s">
        <v>273</v>
      </c>
      <c r="G32" s="26">
        <v>6</v>
      </c>
      <c r="H32" t="s">
        <v>270</v>
      </c>
      <c r="I32" s="26">
        <v>32</v>
      </c>
      <c r="J32" s="26">
        <v>5</v>
      </c>
    </row>
    <row r="33" spans="6:10" x14ac:dyDescent="0.25">
      <c r="F33" t="s">
        <v>273</v>
      </c>
      <c r="G33" s="26">
        <v>6</v>
      </c>
      <c r="H33" t="s">
        <v>242</v>
      </c>
      <c r="I33" s="26">
        <v>33</v>
      </c>
      <c r="J33" s="26">
        <v>7</v>
      </c>
    </row>
    <row r="34" spans="6:10" x14ac:dyDescent="0.25">
      <c r="F34" t="s">
        <v>273</v>
      </c>
      <c r="G34" s="26">
        <v>6</v>
      </c>
      <c r="H34" t="s">
        <v>243</v>
      </c>
      <c r="I34" s="26">
        <v>34</v>
      </c>
      <c r="J34" s="26">
        <v>7</v>
      </c>
    </row>
    <row r="35" spans="6:10" x14ac:dyDescent="0.25">
      <c r="F35" t="s">
        <v>273</v>
      </c>
      <c r="G35" s="26">
        <v>6</v>
      </c>
      <c r="H35" t="s">
        <v>244</v>
      </c>
      <c r="I35" s="26">
        <v>35</v>
      </c>
      <c r="J35" s="26">
        <v>8</v>
      </c>
    </row>
    <row r="36" spans="6:10" x14ac:dyDescent="0.25">
      <c r="F36" t="s">
        <v>273</v>
      </c>
      <c r="G36" s="26">
        <v>6</v>
      </c>
      <c r="H36" t="s">
        <v>245</v>
      </c>
      <c r="I36" s="26">
        <v>36</v>
      </c>
      <c r="J36" s="26">
        <v>5</v>
      </c>
    </row>
    <row r="37" spans="6:10" x14ac:dyDescent="0.25">
      <c r="F37" t="s">
        <v>273</v>
      </c>
      <c r="G37" s="26">
        <v>6</v>
      </c>
    </row>
  </sheetData>
  <phoneticPr fontId="16" type="noConversion"/>
  <dataValidations count="1">
    <dataValidation type="list" allowBlank="1" showInputMessage="1" showErrorMessage="1" sqref="H12" xr:uid="{6EF8B88B-3164-4A89-8BF0-5564071FF938}">
      <formula1>INDEX(Categoria_Cespiti, ,$C12)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6</vt:i4>
      </vt:variant>
    </vt:vector>
  </HeadingPairs>
  <TitlesOfParts>
    <vt:vector size="8" baseType="lpstr">
      <vt:lpstr>RAB (completo)</vt:lpstr>
      <vt:lpstr>elenchi</vt:lpstr>
      <vt:lpstr>Cespiti_Comuni</vt:lpstr>
      <vt:lpstr>Compostaggio_Digestione_Anaerobica_e_Misti</vt:lpstr>
      <vt:lpstr>Discariche</vt:lpstr>
      <vt:lpstr>Inceneritori</vt:lpstr>
      <vt:lpstr>Raccolta_e_trasporto_Spazzamento_e_lavaggio</vt:lpstr>
      <vt:lpstr>Trattamento_Meccanico_Biologico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Serafino</dc:creator>
  <cp:lastModifiedBy>Federico Serafino</cp:lastModifiedBy>
  <dcterms:created xsi:type="dcterms:W3CDTF">2023-03-18T17:38:29Z</dcterms:created>
  <dcterms:modified xsi:type="dcterms:W3CDTF">2023-03-30T15:23:24Z</dcterms:modified>
</cp:coreProperties>
</file>