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NB\"/>
    </mc:Choice>
  </mc:AlternateContent>
  <xr:revisionPtr revIDLastSave="0" documentId="13_ncr:1_{412FE23D-1C9B-4E63-B84B-DF61EB21B7E9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8" l="1"/>
  <c r="D11" i="8"/>
  <c r="C11" i="8"/>
  <c r="C9" i="8"/>
  <c r="F11" i="8"/>
  <c r="F9" i="8"/>
  <c r="O11" i="8"/>
  <c r="P11" i="8" s="1"/>
  <c r="O9" i="8"/>
  <c r="O12" i="8" s="1"/>
  <c r="C9" i="9"/>
  <c r="P9" i="8" l="1"/>
  <c r="E11" i="8"/>
  <c r="E9" i="8"/>
  <c r="E11" i="3"/>
  <c r="E9" i="3"/>
  <c r="D9" i="3"/>
  <c r="D11" i="3"/>
  <c r="C11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<sst xmlns="http://schemas.openxmlformats.org/spreadsheetml/2006/main" count="251" uniqueCount="178">
  <si>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</si>
  <si>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</si>
  <si>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</si>
  <si>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</si>
  <si>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</si>
  <si>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</si>
  <si>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</si>
  <si>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</si>
  <si>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</si>
  <si>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</si>
  <si>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</si>
  <si>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</si>
  <si>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</si>
  <si>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</si>
  <si>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</si>
  <si>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</si>
  <si>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</si>
  <si>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</si>
  <si>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</si>
  <si>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</si>
  <si>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</si>
  <si>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</si>
  <si>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</si>
  <si>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</si>
  <si>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</si>
  <si>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</si>
  <si>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</si>
  <si>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</si>
  <si>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</si>
  <si>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</si>
  <si>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</si>
  <si>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</si>
  <si>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</si>
  <si>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</si>
  <si>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</si>
  <si>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</si>
  <si>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</si>
  <si>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</si>
  <si>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</si>
  <si>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</si>
  <si>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</si>
  <si>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</si>
  <si>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</si>
  <si>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</si>
  <si>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</si>
  <si>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</si>
  <si>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</si>
  <si>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</si>
  <si>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</si>
  <si>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</si>
  <si>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</si>
  <si>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</si>
  <si>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</si>
  <si>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</si>
  <si>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</si>
  <si>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</si>
  <si>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</si>
  <si>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</si>
  <si>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</si>
  <si>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</si>
  <si>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</si>
  <si>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</si>
  <si>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</si>
  <si>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</si>
  <si>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</si>
  <si>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</si>
  <si>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</si>
  <si>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</si>
  <si>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</si>
  <si>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</si>
  <si>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</si>
  <si>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</si>
  <si>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</si>
  <si>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</si>
  <si>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</si>
  <si>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</si>
  <si>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</si>
  <si>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</si>
  <si>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</si>
  <si>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</si>
  <si>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</si>
  <si>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</si>
  <si>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</si>
  <si>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</si>
  <si>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</si>
  <si>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</si>
  <si>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</si>
  <si>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</si>
  <si>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</si>
  <si>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</si>
  <si>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</si>
  <si>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</si>
  <si>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</si>
  <si>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</si>
  <si>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</si>
  <si>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</si>
  <si>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</si>
  <si>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</si>
  <si>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</si>
  <si>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</si>
  <si>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</si>
  <si>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</si>
  <si>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</si>
  <si>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</si>
  <si>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</si>
  <si>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</si>
  <si>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</si>
  <si>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</si>
  <si>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</si>
  <si>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</si>
  <si>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</si>
  <si>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</si>
  <si>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</si>
  <si>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</si>
  <si>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</si>
  <si>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</si>
  <si>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</si>
  <si>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</si>
  <si>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</si>
  <si>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</si>
  <si>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</si>
  <si>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</si>
  <si>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</si>
  <si>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</si>
  <si>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</si>
  <si>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</si>
  <si>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</si>
  <si>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</si>
  <si>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</si>
  <si>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</si>
  <si>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</si>
  <si>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</si>
  <si>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</si>
  <si>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</si>
  <si>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</si>
  <si>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</si>
  <si>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</si>
  <si>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</si>
  <si>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</si>
  <si>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</si>
  <si>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</si>
  <si>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</si>
  <si>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</si>
  <si>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</si>
  <si>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</si>
  <si>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</si>
  <si>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</si>
  <si>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</si>
  <si>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</si>
  <si>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</si>
  <si>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</si>
  <si>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</si>
  <si>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</si>
  <si>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</si>
  <si>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</si>
  <si>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</si>
  <si>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</si>
  <si>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</si>
  <si>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</si>
  <si>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</si>
  <si>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</si>
  <si>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</si>
  <si>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</si>
  <si>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</si>
  <si>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</si>
  <si>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</si>
  <si>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</si>
  <si>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</si>
  <si>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</si>
  <si>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</si>
  <si>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IMP_BIOMASS</t>
  </si>
  <si>
    <t>Import of Biomass</t>
  </si>
  <si>
    <t>FUEL_BIOMASS</t>
  </si>
  <si>
    <t>Biomass</t>
  </si>
  <si>
    <t>EX_PP_BIOMASS</t>
  </si>
  <si>
    <t>Power Plant - Biomass</t>
  </si>
  <si>
    <t>Power Plant - Fuel FUEL_BIOMASS</t>
  </si>
  <si>
    <t>asfas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</si>
</sst>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8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topLeftCell="A10"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workbookViewId="0">
      <selection activeCell="G17" sqref="G17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5.42578125" bestFit="1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7" t="s">
        <v>15</v>
      </c>
      <c r="D9" s="20"/>
      <c r="E9" s="21" t="s">
        <v>172</v>
      </c>
      <c r="F9" s="21" t="s">
        <v>173</v>
      </c>
      <c r="G9" s="21" t="s">
        <v>58</v>
      </c>
      <c r="H9" s="21"/>
      <c r="I9" s="21" t="s">
        <v>19</v>
      </c>
      <c r="J9" s="21"/>
      <c r="K9" s="48"/>
      <c r="L9" s="34"/>
    </row>
    <row r="10" spans="2:12" ht="18.75" customHeight="1" x14ac:dyDescent="0.25">
      <c r="B10" s="29"/>
      <c r="C10" s="49" t="s">
        <v>15</v>
      </c>
      <c r="D10" s="22"/>
      <c r="E10" s="23" t="s">
        <v>16</v>
      </c>
      <c r="F10" s="23" t="s">
        <v>55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8.75" customHeight="1" thickBot="1" x14ac:dyDescent="0.3">
      <c r="B11" s="29"/>
      <c r="C11" s="61" t="s">
        <v>15</v>
      </c>
      <c r="D11" s="62"/>
      <c r="E11" s="63" t="s">
        <v>17</v>
      </c>
      <c r="F11" s="63" t="s">
        <v>56</v>
      </c>
      <c r="G11" s="63" t="s">
        <v>58</v>
      </c>
      <c r="H11" s="63"/>
      <c r="I11" s="63" t="s">
        <v>20</v>
      </c>
      <c r="J11" s="63"/>
      <c r="K11" s="64" t="s">
        <v>18</v>
      </c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06" t="s">
        <v>136</v>
      </c>
      <c r="D15" s="106"/>
      <c r="E15" s="106"/>
    </row>
    <row r="16" spans="2:12" x14ac:dyDescent="0.25">
      <c r="C16" s="103" t="s">
        <v>142</v>
      </c>
      <c r="D16" s="107" t="s">
        <v>143</v>
      </c>
      <c r="E16" s="108"/>
    </row>
    <row r="17" spans="3:5" x14ac:dyDescent="0.25">
      <c r="C17" s="100" t="s">
        <v>15</v>
      </c>
      <c r="D17" s="111" t="s">
        <v>141</v>
      </c>
      <c r="E17" s="111"/>
    </row>
    <row r="18" spans="3:5" x14ac:dyDescent="0.25">
      <c r="C18" s="101" t="s">
        <v>139</v>
      </c>
      <c r="D18" s="110" t="s">
        <v>144</v>
      </c>
      <c r="E18" s="110"/>
    </row>
    <row r="19" spans="3:5" x14ac:dyDescent="0.25">
      <c r="C19" s="100" t="s">
        <v>140</v>
      </c>
      <c r="D19" s="111" t="s">
        <v>145</v>
      </c>
      <c r="E19" s="111"/>
    </row>
    <row r="20" spans="3:5" x14ac:dyDescent="0.25">
      <c r="C20" s="101" t="s">
        <v>146</v>
      </c>
      <c r="D20" s="110" t="s">
        <v>148</v>
      </c>
      <c r="E20" s="110"/>
    </row>
    <row r="21" spans="3:5" ht="15.75" thickBot="1" x14ac:dyDescent="0.3">
      <c r="C21" s="102" t="s">
        <v>147</v>
      </c>
      <c r="D21" s="109" t="s">
        <v>149</v>
      </c>
      <c r="E21" s="109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29"/>
  <sheetViews>
    <sheetView zoomScaleNormal="100" workbookViewId="0">
      <selection activeCell="Q21" sqref="Q21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7" t="s">
        <v>61</v>
      </c>
      <c r="D10" s="21"/>
      <c r="E10" s="21" t="s">
        <v>170</v>
      </c>
      <c r="F10" s="21" t="s">
        <v>171</v>
      </c>
      <c r="G10" s="21" t="s">
        <v>58</v>
      </c>
      <c r="H10" s="21" t="s">
        <v>64</v>
      </c>
      <c r="I10" s="21"/>
      <c r="J10" s="21"/>
      <c r="K10" s="48"/>
      <c r="L10" s="34"/>
    </row>
    <row r="11" spans="2:12" ht="18.75" customHeight="1" x14ac:dyDescent="0.25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25">
      <c r="B14" s="29"/>
      <c r="C14" s="47" t="s">
        <v>41</v>
      </c>
      <c r="D14" s="21"/>
      <c r="E14" s="21" t="s">
        <v>174</v>
      </c>
      <c r="F14" s="21" t="s">
        <v>175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10" ht="18.75" thickBot="1" x14ac:dyDescent="0.3">
      <c r="C19" s="106" t="s">
        <v>168</v>
      </c>
      <c r="D19" s="106"/>
      <c r="E19" s="106"/>
    </row>
    <row r="20" spans="3:10" ht="14.45" customHeight="1" x14ac:dyDescent="0.25">
      <c r="C20" s="24" t="s">
        <v>169</v>
      </c>
      <c r="D20" s="113" t="s">
        <v>143</v>
      </c>
      <c r="E20" s="114"/>
    </row>
    <row r="21" spans="3:10" x14ac:dyDescent="0.25">
      <c r="C21" s="104" t="s">
        <v>150</v>
      </c>
      <c r="D21" s="117" t="s">
        <v>166</v>
      </c>
      <c r="E21" s="117"/>
      <c r="J21" t="s">
        <v>177</v>
      </c>
    </row>
    <row r="22" spans="3:10" x14ac:dyDescent="0.25">
      <c r="C22" s="101" t="s">
        <v>156</v>
      </c>
      <c r="D22" s="115" t="s">
        <v>164</v>
      </c>
      <c r="E22" s="115"/>
    </row>
    <row r="23" spans="3:10" x14ac:dyDescent="0.25">
      <c r="C23" s="100" t="s">
        <v>154</v>
      </c>
      <c r="D23" s="116" t="s">
        <v>162</v>
      </c>
      <c r="E23" s="116"/>
    </row>
    <row r="24" spans="3:10" x14ac:dyDescent="0.25">
      <c r="C24" s="101" t="s">
        <v>153</v>
      </c>
      <c r="D24" s="115" t="s">
        <v>161</v>
      </c>
      <c r="E24" s="115"/>
    </row>
    <row r="25" spans="3:10" x14ac:dyDescent="0.25">
      <c r="C25" s="100" t="s">
        <v>152</v>
      </c>
      <c r="D25" s="116" t="s">
        <v>160</v>
      </c>
      <c r="E25" s="116"/>
    </row>
    <row r="26" spans="3:10" x14ac:dyDescent="0.25">
      <c r="C26" s="101" t="s">
        <v>159</v>
      </c>
      <c r="D26" s="115" t="s">
        <v>167</v>
      </c>
      <c r="E26" s="115"/>
    </row>
    <row r="27" spans="3:10" x14ac:dyDescent="0.25">
      <c r="C27" s="100" t="s">
        <v>155</v>
      </c>
      <c r="D27" s="116" t="s">
        <v>163</v>
      </c>
      <c r="E27" s="116"/>
    </row>
    <row r="28" spans="3:10" x14ac:dyDescent="0.25">
      <c r="C28" s="101" t="s">
        <v>151</v>
      </c>
      <c r="D28" s="115" t="s">
        <v>158</v>
      </c>
      <c r="E28" s="115"/>
    </row>
    <row r="29" spans="3:10" ht="15.75" thickBot="1" x14ac:dyDescent="0.3">
      <c r="C29" s="102" t="s">
        <v>157</v>
      </c>
      <c r="D29" s="112" t="s">
        <v>165</v>
      </c>
      <c r="E29" s="112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2"/>
  <sheetViews>
    <sheetView zoomScaleNormal="100" workbookViewId="0">
      <selection activeCell="G11" sqref="G11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x14ac:dyDescent="0.25">
      <c r="B10" s="29"/>
      <c r="C10" s="72" t="s">
        <v>170</v>
      </c>
      <c r="D10" s="11" t="s">
        <v>171</v>
      </c>
      <c r="E10" s="11" t="s">
        <v>172</v>
      </c>
      <c r="F10" s="11"/>
      <c r="G10" s="73">
        <v>25</v>
      </c>
      <c r="H10" s="34"/>
    </row>
    <row r="11" spans="2:8" ht="18.75" customHeight="1" thickBot="1" x14ac:dyDescent="0.3">
      <c r="B11" s="29"/>
      <c r="C11" s="74" t="str">
        <f>FI_Process!E11</f>
        <v>MIN_NAT_GAS</v>
      </c>
      <c r="D11" s="75" t="str">
        <f>FI_Process!F11</f>
        <v>Supply Natural Gas</v>
      </c>
      <c r="E11" s="75" t="str">
        <f>FI_Comm!E10</f>
        <v>NAT_GAS</v>
      </c>
      <c r="F11" s="75"/>
      <c r="G11" s="76">
        <v>20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3"/>
  <sheetViews>
    <sheetView tabSelected="1" zoomScaleNormal="100" workbookViewId="0">
      <selection activeCell="M10" sqref="M10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FI_Comm!E11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x14ac:dyDescent="0.25">
      <c r="B10" s="29"/>
      <c r="C10" s="72" t="s">
        <v>174</v>
      </c>
      <c r="D10" s="11" t="s">
        <v>176</v>
      </c>
      <c r="E10" s="11"/>
      <c r="F10" s="11" t="s">
        <v>17</v>
      </c>
      <c r="G10" s="11">
        <v>3</v>
      </c>
      <c r="H10" s="11">
        <v>31.536000000000001</v>
      </c>
      <c r="I10" s="11">
        <v>0.3</v>
      </c>
      <c r="J10" s="11">
        <v>0.7</v>
      </c>
      <c r="K10" s="11">
        <v>1</v>
      </c>
      <c r="L10" s="73">
        <v>1</v>
      </c>
      <c r="M10" s="34"/>
      <c r="O10" s="85"/>
      <c r="P10" s="85"/>
    </row>
    <row r="11" spans="2:16" ht="18.75" customHeight="1" thickBot="1" x14ac:dyDescent="0.3">
      <c r="B11" s="29"/>
      <c r="C11" s="74" t="str">
        <f>FI_Process!E15</f>
        <v>EX_PP_NAT_GAS</v>
      </c>
      <c r="D11" s="75" t="str">
        <f>FI_Process!F15</f>
        <v>Power Plant - Natural Gas</v>
      </c>
      <c r="E11" s="75" t="str">
        <f>FI_Comm!E10</f>
        <v>NAT_GAS</v>
      </c>
      <c r="F11" s="75" t="str">
        <f>FI_Comm!E11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98">
        <f>G11*H11*J11</f>
        <v>31.536000000000001</v>
      </c>
      <c r="P11" s="98">
        <f>O11/I11</f>
        <v>52.56</v>
      </c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SUM(O9:O11)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F10"/>
  <sheetViews>
    <sheetView workbookViewId="0">
      <selection activeCell="J20" sqref="J20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2025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FI_Comm!E11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USER</cp:lastModifiedBy>
  <dcterms:created xsi:type="dcterms:W3CDTF">2015-06-05T18:17:20Z</dcterms:created>
  <dcterms:modified xsi:type="dcterms:W3CDTF">2025-10-28T07:50:49Z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