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racker" sheetId="1" r:id="rId4"/>
    <sheet state="visible" name="Аркуш2" sheetId="2" r:id="rId5"/>
    <sheet state="visible" name="Висновки по рекламі" sheetId="3" r:id="rId6"/>
    <sheet state="visible" name="CRM HubSpot" sheetId="4" r:id="rId7"/>
    <sheet state="visible" name="Воронка та Typebot" sheetId="5" r:id="rId8"/>
    <sheet state="visible" name="Віжуал " sheetId="6" r:id="rId9"/>
    <sheet state="visible" name="Аналітика і Crisis Plan" sheetId="7" r:id="rId10"/>
    <sheet state="visible" name="Аркуш1" sheetId="8" r:id="rId11"/>
  </sheets>
  <definedNames/>
  <calcPr/>
  <extLst>
    <ext uri="GoogleSheetsCustomDataVersion2">
      <go:sheetsCustomData xmlns:go="http://customooxmlschemas.google.com/" r:id="rId12" roundtripDataChecksum="/hTTp7cr2nq+hvCsujmYmX3em6Ia5bag3asjZK61WL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8">
      <text>
        <t xml:space="preserve">======
ID#AAAB4DaDwC0
Nataliia Borska    (2026-04-24 13:42:37)
реклама була призупинена</t>
      </text>
    </comment>
    <comment authorId="0" ref="E57">
      <text>
        <t xml:space="preserve">======
ID#AAAB4DaDwCw
Nataliia Borska    (2026-04-24 13:42:21)
реклама була призупинена</t>
      </text>
    </comment>
  </commentList>
  <extLst>
    <ext uri="GoogleSheetsCustomDataVersion2">
      <go:sheetsCustomData xmlns:go="http://customooxmlschemas.google.com/" r:id="rId1" roundtripDataSignature="AMtx7mjSgeZ5NSin3JW+ApwJvlti4tSKHQ=="/>
    </ext>
  </extLst>
</comments>
</file>

<file path=xl/sharedStrings.xml><?xml version="1.0" encoding="utf-8"?>
<sst xmlns="http://schemas.openxmlformats.org/spreadsheetml/2006/main" count="857" uniqueCount="588">
  <si>
    <t>AIR MUSIC DISTRIBUTION · Weekly Performance Tracker · Philippines</t>
  </si>
  <si>
    <t xml:space="preserve">  |  Зелений = добре  |  Жовтий = може бути  |  Червоний = проблема  |  Google запущено 23 бер 2026  |  Meta запущено 31 бер 2026</t>
  </si>
  <si>
    <t>ЗВЕДЕНИЙ ДАШБОРД — Всі ліди по каналах</t>
  </si>
  <si>
    <t>⚠ Вносити щопонеділка. Синій = вручну. Чорний = формула. Ліди = реальні контакти в HubSpot. MQL/SQL = після кваліфікації менеджером.</t>
  </si>
  <si>
    <t xml:space="preserve">Примітки </t>
  </si>
  <si>
    <t>Показник</t>
  </si>
  <si>
    <t>W1
23–30 бер</t>
  </si>
  <si>
    <t>W2
31 бер–6 кв</t>
  </si>
  <si>
    <t>W3
7–13 кв</t>
  </si>
  <si>
    <t>W4
14–20 кв</t>
  </si>
  <si>
    <t>W5
21–27 кв</t>
  </si>
  <si>
    <t>W6
27кв – 30 кв</t>
  </si>
  <si>
    <t>Ціль/тижд.</t>
  </si>
  <si>
    <t>Всього</t>
  </si>
  <si>
    <t>W1
1–4 травня</t>
  </si>
  <si>
    <t>W2
5-11 травня</t>
  </si>
  <si>
    <t>W3
12–18 травня</t>
  </si>
  <si>
    <t>W4
19–25 травня</t>
  </si>
  <si>
    <t>W5
26–31 травня</t>
  </si>
  <si>
    <t>Статус</t>
  </si>
  <si>
    <t>Примітки</t>
  </si>
  <si>
    <t xml:space="preserve">Витрати  </t>
  </si>
  <si>
    <t>Витрати на рекламу (usd)</t>
  </si>
  <si>
    <t>Сума всіх каналів нижче</t>
  </si>
  <si>
    <t>ВСЬОГО ЛІДІВ (всі канали)</t>
  </si>
  <si>
    <t>20-25</t>
  </si>
  <si>
    <t>22-28</t>
  </si>
  <si>
    <t>—</t>
  </si>
  <si>
    <t>Google AC+PM + Meta AC+PM разом</t>
  </si>
  <si>
    <t xml:space="preserve">  ▸ Платна реклама (Google + Meta)</t>
  </si>
  <si>
    <t>13-16</t>
  </si>
  <si>
    <t>15-18</t>
  </si>
  <si>
    <t>Прямий трафік / без utm</t>
  </si>
  <si>
    <t xml:space="preserve">  ▸ Органіка з сайту</t>
  </si>
  <si>
    <t>1-3</t>
  </si>
  <si>
    <t>utm_source=blog або органічний пошук</t>
  </si>
  <si>
    <t xml:space="preserve">  ▸ Блог</t>
  </si>
  <si>
    <t>1-2</t>
  </si>
  <si>
    <t>IG DM + FB + TikTok без реклами</t>
  </si>
  <si>
    <t xml:space="preserve">  ▸ Соцмережі (органіка)</t>
  </si>
  <si>
    <t>Уточнити у команди · utm_source=cold_email</t>
  </si>
  <si>
    <t xml:space="preserve">  ▸ Cold Email</t>
  </si>
  <si>
    <t>2-5</t>
  </si>
  <si>
    <t>Пройшов Data Check · відповідає ICP</t>
  </si>
  <si>
    <t>MQL (кваліфікований лід)</t>
  </si>
  <si>
    <t>8-12</t>
  </si>
  <si>
    <t>10-14</t>
  </si>
  <si>
    <t>Demo або call підтверджено</t>
  </si>
  <si>
    <t>SQL (заброньований дзвінок)</t>
  </si>
  <si>
    <t>3-5</t>
  </si>
  <si>
    <t>Угода відкрита в HubSpot pipeline</t>
  </si>
  <si>
    <t>Open Deal (угода відкрита)</t>
  </si>
  <si>
    <t>Won Deal / Customer</t>
  </si>
  <si>
    <t>GOOGLE ADS — Artists Check</t>
  </si>
  <si>
    <t>W6
28–30 кв</t>
  </si>
  <si>
    <t xml:space="preserve">ціль на тиждень </t>
  </si>
  <si>
    <t>W1
5–11 травня</t>
  </si>
  <si>
    <t>W2
12-18 травня</t>
  </si>
  <si>
    <t>W3
19–25 травня</t>
  </si>
  <si>
    <t>W4
26–31 травня</t>
  </si>
  <si>
    <t xml:space="preserve">Ціль на тиждень </t>
  </si>
  <si>
    <t xml:space="preserve">Всього </t>
  </si>
  <si>
    <t>Бюджет (AED)</t>
  </si>
  <si>
    <t>40.0</t>
  </si>
  <si>
    <t>Витрати (AED)</t>
  </si>
  <si>
    <t>Витрати (USD)</t>
  </si>
  <si>
    <t>Кліки</t>
  </si>
  <si>
    <t>25-30</t>
  </si>
  <si>
    <t>28-35</t>
  </si>
  <si>
    <t>Покази</t>
  </si>
  <si>
    <t>350-450</t>
  </si>
  <si>
    <t>CTR</t>
  </si>
  <si>
    <t>&gt;8%</t>
  </si>
  <si>
    <t>CPC (AED)</t>
  </si>
  <si>
    <t>7.50</t>
  </si>
  <si>
    <t>&lt;9</t>
  </si>
  <si>
    <t>Конверсії (GA4)</t>
  </si>
  <si>
    <t>Коеф. конверсії</t>
  </si>
  <si>
    <t>&gt;30%</t>
  </si>
  <si>
    <t>Вартість/конв. (AED)</t>
  </si>
  <si>
    <t>&lt;22 AED /</t>
  </si>
  <si>
    <t>Вартість/конв. (USD)</t>
  </si>
  <si>
    <t xml:space="preserve"> &lt;6 USD</t>
  </si>
  <si>
    <t>Ліди HubSpot</t>
  </si>
  <si>
    <t>MQL</t>
  </si>
  <si>
    <t>SQL (відкритий чат)</t>
  </si>
  <si>
    <t>GOOGLE ADS — Personal Manager</t>
  </si>
  <si>
    <t>348.80</t>
  </si>
  <si>
    <t>477.02</t>
  </si>
  <si>
    <t>458.99</t>
  </si>
  <si>
    <t>250-350</t>
  </si>
  <si>
    <t>280-380</t>
  </si>
  <si>
    <t>10.50</t>
  </si>
  <si>
    <t>&lt;9 AED</t>
  </si>
  <si>
    <t>&gt;22%</t>
  </si>
  <si>
    <t>Вартість конверсії AED</t>
  </si>
  <si>
    <t xml:space="preserve">31.80 </t>
  </si>
  <si>
    <t>&lt;35 AED</t>
  </si>
  <si>
    <t>Вартість конверсії USD</t>
  </si>
  <si>
    <t>&lt;10 USD</t>
  </si>
  <si>
    <t>META ADS — обидва продукти (запуск 30 бер 2026)</t>
  </si>
  <si>
    <t>⚠ Meta Ads кабінет ЗАВИЩУЄ конверсії через attribution 7d-click + view-through. Завжди дивитися GA4 як основне джерело правди для конверсій.</t>
  </si>
  <si>
    <t>W1
30 бер–6 кв</t>
  </si>
  <si>
    <t>W2
7–13 кв</t>
  </si>
  <si>
    <t>W3
14–20 кв</t>
  </si>
  <si>
    <t>W4
21–27 кв</t>
  </si>
  <si>
    <t>W5
28 кв–30 кв</t>
  </si>
  <si>
    <t>— Artists Check —</t>
  </si>
  <si>
    <t>$131,69</t>
  </si>
  <si>
    <t>40, 89</t>
  </si>
  <si>
    <t>37 194</t>
  </si>
  <si>
    <t>8 000–12 000</t>
  </si>
  <si>
    <t>25 674</t>
  </si>
  <si>
    <t>10000-15000</t>
  </si>
  <si>
    <t>Охоплення</t>
  </si>
  <si>
    <t>17 191</t>
  </si>
  <si>
    <t>6000-9000</t>
  </si>
  <si>
    <t>10 340</t>
  </si>
  <si>
    <t>17 175</t>
  </si>
  <si>
    <t>7000-11000</t>
  </si>
  <si>
    <t>Кліки посилань</t>
  </si>
  <si>
    <t>13 227</t>
  </si>
  <si>
    <t>300-500</t>
  </si>
  <si>
    <t>350-550</t>
  </si>
  <si>
    <t>СPM</t>
  </si>
  <si>
    <t>Конверсії</t>
  </si>
  <si>
    <t>Конверсії GA4 (реальні)</t>
  </si>
  <si>
    <t>Реальна ціна/конв. GA4 (USD)</t>
  </si>
  <si>
    <t>$9,74</t>
  </si>
  <si>
    <t>$13,17</t>
  </si>
  <si>
    <t>&lt;12 USD</t>
  </si>
  <si>
    <t>2-4</t>
  </si>
  <si>
    <t>— Personal Manager —</t>
  </si>
  <si>
    <t>5 000–8 000</t>
  </si>
  <si>
    <t>30 592</t>
  </si>
  <si>
    <t>3 000–5 000</t>
  </si>
  <si>
    <t>3500-5500</t>
  </si>
  <si>
    <t>CPM</t>
  </si>
  <si>
    <t>400–600</t>
  </si>
  <si>
    <t>450-650</t>
  </si>
  <si>
    <t>Конверсії Мета</t>
  </si>
  <si>
    <t>4–6</t>
  </si>
  <si>
    <t>&lt;14 USD</t>
  </si>
  <si>
    <t>ОРГАНІКА З САЙТУ — форма + Typebot (без реклами)</t>
  </si>
  <si>
    <t>⚠ Трафік без UTM або utm_source=(direct)/(none). Порівнюй з платним щоб розуміти реальний вклад органіки.</t>
  </si>
  <si>
    <t>W1
7–13 кв</t>
  </si>
  <si>
    <t>W2
14–20 кв</t>
  </si>
  <si>
    <t>W3
21–27 кв</t>
  </si>
  <si>
    <t>W4
28кв–4тр</t>
  </si>
  <si>
    <t>W5
5–11 тр</t>
  </si>
  <si>
    <t>Ціл</t>
  </si>
  <si>
    <t>Сесії з органіки (GA4)</t>
  </si>
  <si>
    <t>Форм submissions (сайт)</t>
  </si>
  <si>
    <t>Typebot starts (органіка)</t>
  </si>
  <si>
    <t>Typebot completions (органіка)</t>
  </si>
  <si>
    <t>Ліди HubSpot (органіка)</t>
  </si>
  <si>
    <t>БЛОГ — органічний трафік та ліди</t>
  </si>
  <si>
    <t>⚠ Ліди з блогу = utm_source=blog або реферер air.io/blog. Трекай окремо від основного сайту.</t>
  </si>
  <si>
    <t>Публікацій за тиждень</t>
  </si>
  <si>
    <t>Сесії з блогу (GA4)</t>
  </si>
  <si>
    <t>Avg. time on page (хв)</t>
  </si>
  <si>
    <t>CTA кліки з блогу</t>
  </si>
  <si>
    <t>Ліди HubSpot з блогу</t>
  </si>
  <si>
    <t>Статей в топ-20 Google</t>
  </si>
  <si>
    <t>СОЦМЕРЕЖІ — Instagram / Facebook / TikTok (органіка)</t>
  </si>
  <si>
    <t>⚠ Ліди з соцмереж = utm_source=instagram/facebook/tiktok без платного utm_medium. DM-ліди вносити вручну.</t>
  </si>
  <si>
    <t>Постів опубліковано (всі канали)</t>
  </si>
  <si>
    <t>Охоплення постів (сумарно)</t>
  </si>
  <si>
    <t>ER середній (%)</t>
  </si>
  <si>
    <t>Instagram: нових підписників</t>
  </si>
  <si>
    <t>Instagram: кліки в bio/link</t>
  </si>
  <si>
    <t>TikTok: перегляди відео</t>
  </si>
  <si>
    <t>DM-ліди (всі платформи)</t>
  </si>
  <si>
    <t>Ліди HubSpot з соцмереж</t>
  </si>
  <si>
    <t>COLD EMAIL — аутрич (уточнити дані у команди)</t>
  </si>
  <si>
    <t>⚠ Дані поки відсутні. У 2025 конверсія 8% — пріоритет для масштабування. Заповнити після отримання даних від команди.</t>
  </si>
  <si>
    <t>Листів відправлено</t>
  </si>
  <si>
    <t>Open rate (%)</t>
  </si>
  <si>
    <t>Reply rate (%)</t>
  </si>
  <si>
    <t>Позитивних відповідей</t>
  </si>
  <si>
    <t>Ліди HubSpot з cold email</t>
  </si>
  <si>
    <t>TikTok Ads — Personal Manager  (НЕ ЗАПУЩЕНО · план: квітень–травень 2026)</t>
  </si>
  <si>
    <t>⏳ TikTok Personal Manager не запущено. Паралельно з Check. Хук для відео: 'Your manager owes you royalties' або 'Distributor ignored you for 3 weeks?'. Формат: In-Feed 15–30 сек. Після запуску: порівняти CPA з Meta та Google.</t>
  </si>
  <si>
    <t>W1
(не запущ.)</t>
  </si>
  <si>
    <t>W2
6–12 кв</t>
  </si>
  <si>
    <t>W3
13–19 кв</t>
  </si>
  <si>
    <t>W4
20–26 кв</t>
  </si>
  <si>
    <t>W5
27 кв–3 тр</t>
  </si>
  <si>
    <t>Статус кампанії</t>
  </si>
  <si>
    <t>CPM (USD) — очікуваний</t>
  </si>
  <si>
    <t>CTR — ціль</t>
  </si>
  <si>
    <t>Конверсії GA4 ★</t>
  </si>
  <si>
    <t>CPA GA4 (USD) — ціль ★</t>
  </si>
  <si>
    <t>Pre-launch: Pixel встановлено</t>
  </si>
  <si>
    <t>Ні</t>
  </si>
  <si>
    <t>ЗВЕДЕНІ KPI — всі канали · стратегічні цілі (маркетингова стратегія F1)</t>
  </si>
  <si>
    <t>W1
(березень)</t>
  </si>
  <si>
    <t>W2
(квітень)</t>
  </si>
  <si>
    <t>W3</t>
  </si>
  <si>
    <t>W4</t>
  </si>
  <si>
    <t>W5</t>
  </si>
  <si>
    <t>Нових лідів загалом (всі канали)</t>
  </si>
  <si>
    <t>Нових лідів/тижд. ціль F1: 10+</t>
  </si>
  <si>
    <t>MQL/місяць · ціль F1: 80–100</t>
  </si>
  <si>
    <t>Нових клієнтів/міс · ціль F1: 6–8</t>
  </si>
  <si>
    <t>CAC зведений (USD) · ціль: $350–380</t>
  </si>
  <si>
    <t>?</t>
  </si>
  <si>
    <t>Загальні витрати/тижд. (USD)</t>
  </si>
  <si>
    <t>Зведена CPA GA4 (всі канали, USD)</t>
  </si>
  <si>
    <t>Attribution розрив Meta (ціль &lt;3x)</t>
  </si>
  <si>
    <t>Typebot Start Rate Check · ціль 25%</t>
  </si>
  <si>
    <t>Typebot Start Rate Mgr · ціль 25%</t>
  </si>
  <si>
    <t>Typebot Completion Rate · ціль 30%</t>
  </si>
  <si>
    <t>HubSpot Contact Rate · ціль &gt;50%</t>
  </si>
  <si>
    <t>Підписаних контрактів/міс</t>
  </si>
  <si>
    <t>TikTok Pixel встановлено</t>
  </si>
  <si>
    <t>TYPEBOT ВОРОНКА — обидва боти (30-денні дані)</t>
  </si>
  <si>
    <t>Artist Check
W1</t>
  </si>
  <si>
    <t>Ціль Check</t>
  </si>
  <si>
    <t>Personal Mgr
W1</t>
  </si>
  <si>
    <t>Ціль Manager</t>
  </si>
  <si>
    <t>Views</t>
  </si>
  <si>
    <t>Перегляди лендінгу</t>
  </si>
  <si>
    <t>Starts (натисн. CTA)</t>
  </si>
  <si>
    <t>Натиснули кнопку бота</t>
  </si>
  <si>
    <t>Start Rate (% Views)</t>
  </si>
  <si>
    <t>Completion rate</t>
  </si>
  <si>
    <t>17% обидва — ціль 30%</t>
  </si>
  <si>
    <t>Submissions (7d)</t>
  </si>
  <si>
    <t>Записи в Typebot</t>
  </si>
  <si>
    <t>Реальних лідів</t>
  </si>
  <si>
    <t>З іменем + email</t>
  </si>
  <si>
    <t>Completion → Лід %</t>
  </si>
  <si>
    <t>ВИСНОВКИ ТА РЕКОМЕНДАЦІЇ · Рекламні кампанії · Березень 2026</t>
  </si>
  <si>
    <t>GOOGLE SEARCH · Artists Check</t>
  </si>
  <si>
    <t>#</t>
  </si>
  <si>
    <t>Категорія / Статус</t>
  </si>
  <si>
    <t>Висновок (що відбувається)</t>
  </si>
  <si>
    <t>Рекомендація (що робити)</t>
  </si>
  <si>
    <t>✅ ДОБРЕ</t>
  </si>
  <si>
    <t>Конверсія лендінгу 38.9%</t>
  </si>
  <si>
    <t>З 36 кліків — 14 конверсій. Для Philippines search це відмінний показник. Лендінг резонує з аудиторією що шукає 'check my track' рішення.</t>
  </si>
  <si>
    <t>Підтримувати поточний лендінг. Не міняти без A/B тесту.</t>
  </si>
  <si>
    <t>royalty_issues — золота група</t>
  </si>
  <si>
    <t>CTR 10.1%, конверсія 71.4%, CPA 12.6 AED (~3.4 USD). 7 кліків → 5 конверсій. Найефективніша група в усій кампанії.</t>
  </si>
  <si>
    <t>ПРІОРИТЕТ: розширити список ключових слів royalty_issues. Додати: 'spotify royalties philippines', 'music royalties not received', 'why no royalties spotify'. Збільшити ставку до 12 AED для цієї групи.</t>
  </si>
  <si>
    <t>⚠️ УВАГА</t>
  </si>
  <si>
    <t>trust_evaluation — 0 кліків</t>
  </si>
  <si>
    <t>4 покази, 0 кліків. CTR 0%. Оголошення або нерелевантне або програє в аукціоні через низький Quality Score.</t>
  </si>
  <si>
    <t>Переписати заголовки: замість загальних — конкретні болі. Наприклад: 'Is Your Track Safe to Release?' або 'Free Track Safety Check Before Upload'. Якщо після 2 тижнів CTR &lt;2% — призупинити.</t>
  </si>
  <si>
    <t>🚨 КРИТИЧНО</t>
  </si>
  <si>
    <t>Обмежено бюджетом обидві кампанії</t>
  </si>
  <si>
    <t>Статус 'Обмежено бюджетом' означає Google хоче показувати більше але бюджет 40 AED/день закінчується. Втрачаємо покази і кліки щодня. Impression Share Loss (Budget) — орієнтовно 30-50%.</t>
  </si>
  <si>
    <t>Після 2 тижнів стабільної роботи (якщо CPA Artists Check залишиться &lt;6 USD) — збільшити бюджет до 60-80 AED/день. Очікуване збільшення конверсій: +50%.</t>
  </si>
  <si>
    <t>GOOGLE SEARCH · Personal Manager</t>
  </si>
  <si>
    <t>howto_keywords — 68% трафіку, 11.5% конверсія</t>
  </si>
  <si>
    <t>26 кліків (68% всього трафіку), але лише 3 конверсії (11.5%). CPA 66.1 AED (~18 USD) — найдорожча група. Люди шукають інформацію, а не готові до дії. Ключові слова типу 'how to get personal manager' залучають тих хто тільки дізнається — не тих хто готовий подати заявку.</t>
  </si>
  <si>
    <t>НЕГАЙНО: додати мінус-слова: 'how to', 'what is', 'free', 'diy', 'yourself'. Або перевести howto_keywords в окремий адсет з нижчою ставкою і окремим лендінгом для awareness. Основний бюджет — на support_iss_manager.</t>
  </si>
  <si>
    <t>support_iss_manager — прихований лідер</t>
  </si>
  <si>
    <t>6 кліків, 2 конверсії, конверсія 33.3%, CPA 24.4 AED (~6.6 USD). Люди що мають проблеми з дистриб'ютором — готові діяти.</t>
  </si>
  <si>
    <t>Збільшити ставку до 12 AED. Розширити ключові слова: 'distributor not paying', 'distrokid problems', 'tunecore issue philippines', 'music distribution support'. Це найцінніший сегмент.</t>
  </si>
  <si>
    <t>4 призупинених групи з 0.01 AED</t>
  </si>
  <si>
    <t>support_issues_manager, competitor_keywords, how_to_keywords, trust_evaluation — призупинені дублікати активних груп. Засмічують кабінет і потенційно плутають алгоритм при навчанні.</t>
  </si>
  <si>
    <t>Перевірити кожну групу: якщо ключові слова дублюють активні — видалити. Якщо унікальні — активувати з правильними ставками або об'єднати.</t>
  </si>
  <si>
    <t>Конверсія лендінгу 15.8% — вдвічі гірше за Check</t>
  </si>
  <si>
    <t>45 людей зайшли, 6 конвертувались. Scroll50 лише 16% — люди йдуть з лендінгу не дійшовши до CTA. Проблема в першій половині сторінки.</t>
  </si>
  <si>
    <t>A/B тест: підняти CTA вище на сторінці (above the fold). Перевірити перший екран: заголовок має відповідати запиту аудиторії з support/howto груп. Додати соціальний доказ до першого скролу.</t>
  </si>
  <si>
    <t>META ADS · Artists Check</t>
  </si>
  <si>
    <t>Всі 10 оголошень у статусі 'Навчання'</t>
  </si>
  <si>
    <t>Meta алгоритм ще не оптимізував показ. У фазі навчання CPM вищий, таргетинг неточний, результати нестабільні. Потрібно мінімум 50 конверсій на адсет для виходу з навчання.</t>
  </si>
  <si>
    <t>НЕ МІНЯТИ оголошення мінімум 7 днів після запуску. Не редагувати бюджет більше ніж на 20% за раз — це скидає навчання. Дати алгоритму зібрати дані.</t>
  </si>
  <si>
    <t>royalties static — домінант охоплення</t>
  </si>
  <si>
    <t>16 159 показів, 14 129 охоплення, 946 кліків, CPM 2.26$. За Meta attribution — 58 результатів. Найбільше охоплення серед усіх.</t>
  </si>
  <si>
    <t>Після виходу з навчання — це базове оголошення для масштабування. Перевірити GA4 attribution щоб знати реальну CPA.</t>
  </si>
  <si>
    <t>video not begginer anymore — найнижча CPA</t>
  </si>
  <si>
    <t>0.28$ за Meta attribution, CTR 14.8%, 244 покази. Найкраща ціна/конверсія серед усіх оголошень.</t>
  </si>
  <si>
    <t>Збільшити бюджет на це оголошення після навчання. Протестувати схожу аудиторію (Lookalike 1-2%) на основі конверсій.</t>
  </si>
  <si>
    <t>3 оголошення не запустились</t>
  </si>
  <si>
    <t>release stuck 2 static (0 показів), video technical safety (0), video silent mistake (2 покази). Займають місце в адсеті і заважають навчанню решти оголошень.</t>
  </si>
  <si>
    <t>Призупинити ці 3 оголошення. Зосередити бюджет на 7 активних. Після навчання залишити топ-3 за результатами.</t>
  </si>
  <si>
    <t>release... має неопубліковані зміни</t>
  </si>
  <si>
    <t>Оголошення заморожене через draft зміни. Може вплинути на його показ і навчання.</t>
  </si>
  <si>
    <t>Або опублікувати зміни або відхилити і повернути до оригіналу.</t>
  </si>
  <si>
    <t>META ADS · Personal Manager</t>
  </si>
  <si>
    <t>Carousel — лідер за ефективністю (Meta attr.)</t>
  </si>
  <si>
    <t>33 результати, 0.34$/рез., 2412 показів, 487 кліків. Найбільша кількість результатів і найнижча Meta CPA в кампанії.</t>
  </si>
  <si>
    <t>Після виходу з навчання — збільшити бюджет Carousel на 30%. Дублювати в новий адсет з Lookalike аудиторією.</t>
  </si>
  <si>
    <t>DIY — високий CPM 10.38$</t>
  </si>
  <si>
    <t>22 результати за Meta attr., але CPM 10.38$ — найвищий. Витрачає 15.56$ (51% бюджету кампанії) при менш ефективному охопленні.</t>
  </si>
  <si>
    <t>Обмежити бюджет DIY. Якщо після навчання CPA (GA4) буде &gt;8$ — призупинити і перерозподілити бюджет на Carousel і Another Distributor.</t>
  </si>
  <si>
    <t>4 оголошення з 0 результатів</t>
  </si>
  <si>
    <t>Carousel Stop, Release Music, Still Waiting, What If — разом &lt;470 показів і 0 конверсій. Не вийшли з навчання через недостатній трафік.</t>
  </si>
  <si>
    <t>Консолідувати бюджет: виключити 4 слабких оголошення після 14 днів. Залишити Carousel + Another Distributor + DIY для тестування.</t>
  </si>
  <si>
    <t>ЗАГАЛЬНІ ВИСНОВКИ · Google vs Meta</t>
  </si>
  <si>
    <t>📊 ФАКТ</t>
  </si>
  <si>
    <t>Google дає якісніші ліди при меншому масштабі</t>
  </si>
  <si>
    <t>Google: 20 GA4 конверсій за ~166$. Meta: 17 GA4 конверсій за ~91$. Але Google ліди — пошукові (активний намір), Meta — дисплейні (пасивні). Google ліди зазвичай мають вищий close rate.</t>
  </si>
  <si>
    <t>Відстежувати в HubSpot окремо: ліди з Google vs Meta → close rate по кожному. Через 4 тижні порівняти скільки контрактів підписано з кожного каналу.</t>
  </si>
  <si>
    <t>Обидва канали обмежені бюджетом</t>
  </si>
  <si>
    <t>Google обмежений 40 AED/день (обидві кампанії). Meta тільки запустилась — алгоритм навчається. Зараз ми бачимо 1/3 від потенційного обсягу.</t>
  </si>
  <si>
    <t>При підтвердженій CPA &lt;8 USD (після 4 тижнів) — подвоїти загальний бюджет. Спочатку збільшити Artists Check Google (найкращий CPA), потім Meta Carousel.</t>
  </si>
  <si>
    <t>Artists Check &gt; Personal Manager по всіх метриках</t>
  </si>
  <si>
    <t>Check: конверсія 38.9%, CPA 5.93 USD, більше лідів. Manager: конверсія 15.8%, CPA 13.79 USD, менше лідів. Але Manager може мати вищий LTV якщо контракти довші.</t>
  </si>
  <si>
    <t>Дослідити: який продукт частіше конвертується в підписаний контракт? Якщо Manager має вищий LTV — виправдано вищий CPA. Якщо ні — перерозподілити бюджет на користь Check.</t>
  </si>
  <si>
    <t>ATTRIBUTION ПРОБЛЕМА · Критичне</t>
  </si>
  <si>
    <t>Meta Ads кабінет vs GA4 — розрив 7x</t>
  </si>
  <si>
    <t>Artists Check: Meta показує 70 конверсій, GA4 = 10. Personal Manager: Meta показує 62 конверсій, GA4 = 7. Причина: Meta attribution window 7 днів після кліку + 1 день view-through. Людина могла побачити рекламу, не клікнути, зайти самостійно через тиждень — Meta зарахує це як свою конверсію.</t>
  </si>
  <si>
    <t>НЕГАЙНО: в Meta Events Manager → Attribution Settings → змінити на '1-day click only'. Це знизить кількість конверсій у звітах але дасть чесну картину. Всі рішення по бюджету приймати ТІЛЬКИ на основі GA4.</t>
  </si>
  <si>
    <t>Перевірити передачу UTM параметрів</t>
  </si>
  <si>
    <t>GA4 сегмент 'Meta - Artists' показує лише кампанію AIR+Music+Artist+Check. Якщо UTM не передаються правильно — частина Meta трафіку може потрапляти в 'direct' або 'organic' в GA4, занижуючи реальні цифри Meta.</t>
  </si>
  <si>
    <t>Перевірити в GA4: Reports → Acquisition → Traffic acquisition. Знайти utm_source=facebook або utm_medium=paid_social. Якщо не знаходить — перевірити UTM теги в Meta Ads → Edit Ad → URL Parameters мають містити utm_source=facebook&amp;utm_medium=paid_social&amp;utm_campaign={{campaign.name}}</t>
  </si>
  <si>
    <t>CRM HUBSPOT · Що налаштувати для чіткої аналітики</t>
  </si>
  <si>
    <t>ЩО ЗАРАЗ Є І ЧОГО НЕ ВИСТАЧАЄ</t>
  </si>
  <si>
    <t>Що</t>
  </si>
  <si>
    <t>Деталі / Проблема</t>
  </si>
  <si>
    <t>Як зробити / Рекомендація</t>
  </si>
  <si>
    <t>📊 Є</t>
  </si>
  <si>
    <t>Ad Campaigns звіт</t>
  </si>
  <si>
    <t>Є звіт Music Distribution - Ad Campaigns з розбивкою по кампаніях. 7 контактів за березень: 3 Google Check, 2 Google Manager, 2 Facebook Manager.</t>
  </si>
  <si>
    <t>Хороша база. Але потрібно більше деталей на рівні контакту.</t>
  </si>
  <si>
    <t>Lead Status поля</t>
  </si>
  <si>
    <t>Є статуси: No answer, Contact Attempts, Bad Lead. Більшість лідів — No answer або Contact Attempts.</t>
  </si>
  <si>
    <t>Статуси є але недостатньо granular для повного трекінгу воронки.</t>
  </si>
  <si>
    <t>❌ Відсутнє</t>
  </si>
  <si>
    <t>UTM деталізація по оголошеннях</t>
  </si>
  <si>
    <t>Зараз відомо лише кампанія (назва). Невідомо: яке конкретне оголошення, яка група оголошень, який креатив привів ліда.</t>
  </si>
  <si>
    <t>Без цього неможливо знати які конкретно оголошення дають якісних лідів.</t>
  </si>
  <si>
    <t>Якість ліда (кваліфікація)</t>
  </si>
  <si>
    <t>Немає поля: скільки треків, який дистриб'ютор, досвід. Всі ліди виглядають однаково в CRM.</t>
  </si>
  <si>
    <t>Неможливо пріоритизувати гарячих лідів і фільтрувати холодних.</t>
  </si>
  <si>
    <t>Час від ліда до контакту</t>
  </si>
  <si>
    <t>Невідомо скільки часу проходить від заявки до першого контакту менеджера. При No answer — скільки спроб було зроблено і коли.</t>
  </si>
  <si>
    <t>Дослідження: відповідь протягом 5 хвилин підвищує конверсію в 100x порівняно з відповіддю через 30 хвилин.</t>
  </si>
  <si>
    <t>Трекінг контракту</t>
  </si>
  <si>
    <t>Немає зв'язку між лідом і підписаним контрактом. Неможливо порахувати ROI по каналах.</t>
  </si>
  <si>
    <t>Ключова метрика бізнесу: Cost per Signed Contract по каналу.</t>
  </si>
  <si>
    <t>ЩО НАЛАШТУВАТИ — ПРІОРИТЕТ 1 (цього тижня)</t>
  </si>
  <si>
    <t>🚨 P1</t>
  </si>
  <si>
    <t>Додати Custom Properties на контакт</t>
  </si>
  <si>
    <t>Створити поля: utm_ad_name (яке оголошення), utm_ad_group (яка група), utm_content (який креатив), lead_product (Check або Manager), tracks_count (кількість треків з бота), current_distributor (поточний дистриб'ютор), bot_completion (чи завершив бот: Yes/No/Partial).</t>
  </si>
  <si>
    <t>В HubSpot: Settings → Properties → Contact → Create property. Typebot → HubSpot integration → Map fields з відповідей бота на ці поля. Це дасть розуміння якості ліда ще до першого дзвінка.</t>
  </si>
  <si>
    <t>Налаштувати UTM → HubSpot mapping</t>
  </si>
  <si>
    <t>Зараз в HubSpot видно назву кампанії але не оголошення. Потрібно щоб utm_term і utm_content також потрапляли в CRM.</t>
  </si>
  <si>
    <t>В Meta Ads: Edit Ad → URL Parameters → utm_source=facebook&amp;utm_medium=paid_social&amp;utm_campaign={{campaign.name}}&amp;utm_content={{ad.name}}&amp;utm_term={{adset.name}}. В HubSpot налаштувати tracking для utm_content і utm_term.</t>
  </si>
  <si>
    <t>Розширити Lead Status воронку</t>
  </si>
  <si>
    <t>Поточні статуси: No answer, Contact Attempts, Bad Lead. Потрібно додати: New Lead (щойно прийшов), Contacted (відповів), Qualified (підходить), Proposal Sent (відправили оффер), Contract Signed (підписав), Lost (не підписав + причина).</t>
  </si>
  <si>
    <t>HubSpot: Settings → Properties → Contact → Lead Status → Edit options. Додати всі статуси. Налаштувати автоматичний початковий статус 'New Lead' для всіх нових контактів з реклами.</t>
  </si>
  <si>
    <t>ЩО НАЛАШТУВАТИ — ПРІОРИТЕТ 2 (цього місяця)</t>
  </si>
  <si>
    <t>⚠ P2</t>
  </si>
  <si>
    <t>Автоматичні Sequences для follow-up</t>
  </si>
  <si>
    <t>Зараз менеджер вручну дзвонить і пише. При зростанні лідів це не масштабується. Більшість лідів — No answer. Потрібна автоматизація.</t>
  </si>
  <si>
    <t>HubSpot Sequences: створити 5-крокову послідовність: 1) Email через 5 хв після заявки 2) WhatsApp/SMS через 1 год 3) Email через 24 год 4) Дзвінок через 48 год 5) Фінальний email через 7 днів. При відповіді — sequence зупиняється автоматично.</t>
  </si>
  <si>
    <t>Deal pipeline для контрактів</t>
  </si>
  <si>
    <t>Потрібно відстежувати не тільки ліди але й угоди. Зараз немає можливості бачити pipeline від ліда до контракту.</t>
  </si>
  <si>
    <t>Створити в HubSpot Deals pipeline: New Lead → Contacted → Discovery Call Done → Offer Sent → Contract Signed → Active Client. Прив'язати кожен Deal до Contact. Це дасть: conversion rate по кожному кроку, avg deal cycle, revenue by source.</t>
  </si>
  <si>
    <t>Dashboard з ключовими метриками</t>
  </si>
  <si>
    <t>Потрібен один екран де видно всі важливі цифри без побудови звітів вручну.</t>
  </si>
  <si>
    <t>HubSpot Dashboard → Create: 1) New leads this week by source 2) Leads by status (pie chart) 3) Time to first contact (avg hours) 4) Conversion rate: lead → contract 5) Cost per lead by campaign (з рекламних даних) 6) Leads trend (week over week). Поділитись дашбордом з командою.</t>
  </si>
  <si>
    <t>Фільтр тестових записів</t>
  </si>
  <si>
    <t>Записи test1, test2 (abazilenko@air.io), 'Hi I'm God walyl' засмічують дані. При зростанні кількості лідів це буде все більшою проблемою.</t>
  </si>
  <si>
    <t>Створити List в HubSpot: Active List → Contact email contains '@air.io' OR first_name contains 'test'. Виключати цей список з усіх звітів. Або позначити їх як 'Internal Test' в окремому полі.</t>
  </si>
  <si>
    <t>МЕТРИКИ ЯКІ ПОТРІБНО ВІДСТЕЖУВАТИ ЩОТИЖНЯ</t>
  </si>
  <si>
    <t>📈</t>
  </si>
  <si>
    <t>Нові ліди по каналу</t>
  </si>
  <si>
    <t>Скільки нових лідів прийшло за тиждень: Google Check, Google Manager, Meta Check, Meta Manager окремо.</t>
  </si>
  <si>
    <t>Ціль: 5+ лідів/тиждень на канал до кінця квітня.</t>
  </si>
  <si>
    <t>Час до першого контакту</t>
  </si>
  <si>
    <t>Середній час від submission до першого відповіді менеджера (хвилини).</t>
  </si>
  <si>
    <t>Ціль: &lt;15 хвилин. Зараз невідомо — потрібно налаштувати трекінг.</t>
  </si>
  <si>
    <t>Contact rate</t>
  </si>
  <si>
    <t>% лідів з якими вдалось поговорити (не No answer).</t>
  </si>
  <si>
    <t>Ціль: &gt;50%. Якщо &lt;30% — переглянути час відповіді і канал комунікації.</t>
  </si>
  <si>
    <t>Qualification rate</t>
  </si>
  <si>
    <t>% контактів які пройшли кваліфікацію (підходять для контракту).</t>
  </si>
  <si>
    <t>Ціль: &gt;60% від contacted. Якщо менше — перевірити таргетинг реклами.</t>
  </si>
  <si>
    <t>Cost per Signed Contract</t>
  </si>
  <si>
    <t>Витрати на рекламу ÷ кількість підписаних контрактів. По каналу.</t>
  </si>
  <si>
    <t>Ціль: встановити baseline в квітні. Зменшувати щомісяця.</t>
  </si>
  <si>
    <t>ВОРОНКА ТА TYPEBOT · Аналіз та рекомендації</t>
  </si>
  <si>
    <t>ЛЕНДІНГ — Artists Check</t>
  </si>
  <si>
    <t>Крок воронки</t>
  </si>
  <si>
    <t>Поточний результат</t>
  </si>
  <si>
    <t>Оцінка</t>
  </si>
  <si>
    <t>Висновок та рекомендація</t>
  </si>
  <si>
    <t>✅</t>
  </si>
  <si>
    <t>Views → відкрив бот</t>
  </si>
  <si>
    <t>329 → 282 (86%)</t>
  </si>
  <si>
    <t>✅ Добре</t>
  </si>
  <si>
    <t>86% відкривають бот. Проблема не у вході. Лендінг привертає увагу.</t>
  </si>
  <si>
    <t>🚨</t>
  </si>
  <si>
    <t>Відкрив бот → Start</t>
  </si>
  <si>
    <t>282 → 47 (17%)</t>
  </si>
  <si>
    <t>🚨 Критично</t>
  </si>
  <si>
    <t>НАЙБІЛЬША ТОЧКА ВТРАТ. 235 людей (83%!) відкрили бот але не натиснули 'Let's check it'. Причина: 3 речення вступного тексту перед кнопкою. Людина читає → вагається → закриває. ДІЯ: Прибрати весь текст перед кнопкою. Залишити тільки: картинку + кнопку 'Let's check it'. Очікуване покращення Start Rate: з 17% до 35-45%.</t>
  </si>
  <si>
    <t>⚠️</t>
  </si>
  <si>
    <t>Start → ввів ім'я</t>
  </si>
  <si>
    <t>47 → 20 (43%)</t>
  </si>
  <si>
    <t>⚠ Увага</t>
  </si>
  <si>
    <t>57% відпало після натискання кнопки. Перше питання 'What should I call you?' легке — але люди можливо не розуміють навіщо давати ім'я. ДІЯ: Додати мікро-контекст: 'First — what should I call you? (So Alex can address you personally)'</t>
  </si>
  <si>
    <t>Ввів ім'я → email</t>
  </si>
  <si>
    <t>20 → 11 (55%)</t>
  </si>
  <si>
    <t>45% відпало на запиті email. Бар'єр довіри. ДІЯ: Перед запитом email додати: 'Your Track Safety Report will be sent here — no spam, just your results.' Або додати лого AIR + '256K artists trust us'.</t>
  </si>
  <si>
    <t>Email → трек → completion</t>
  </si>
  <si>
    <t>11 → 8 (73%)</t>
  </si>
  <si>
    <t>⚠ Добре</t>
  </si>
  <si>
    <t>Після email — відносно хороша доходимість. Ті хто залишили email — мотивовані. Фокус на збільшенні кількості тих хто доходить до email.</t>
  </si>
  <si>
    <t>ЛЕНДІНГ — Personal Manager</t>
  </si>
  <si>
    <t>201 → 171 (85%)</t>
  </si>
  <si>
    <t>85% відкривають — аналогічно Check. Лендінг привертає.</t>
  </si>
  <si>
    <t>171 → 30 (18%)</t>
  </si>
  <si>
    <t>141 людина (83%!) відкрили але не стартували. ІДЕНТИЧНА проблема як у Check. Вступний текст: 3 абзаци + '7 minutes' — психологічний бар'єр. ДІЯ: Прибрати '7 minutes'. Залишити: фото менеджера + 'Yes, let's go!' одразу. Або скоротити до 1 речення: 'I'm Alex — let me understand your goals in 3 minutes'.</t>
  </si>
  <si>
    <t>Start → email</t>
  </si>
  <si>
    <t>30 → 5 (17%)</t>
  </si>
  <si>
    <t>83% відпало між стартом і email. Це катастрофічний відтік. Порівняно з Check (55% доходимість до email) — тут майже ніхто не доходить. Причина: бот просить ім'я → email → телефон — три поля підряд перед будь-якою цінністю. ДІЯ: Спочатку дати цінність (питання про цілі, валідація проблеми), потім просити контакти. Перенести email на крок 3-4, телефон — на крок 6+.</t>
  </si>
  <si>
    <t>Email → телефон</t>
  </si>
  <si>
    <t>5 → 2 (40%)</t>
  </si>
  <si>
    <t>З тих хто дав email — тільки 2 дали телефон. Подвійний бар'єр контактів підряд. ДІЯ: Зробити телефон ОПЦІОНАЛЬНИМ або прибрати з бота зовсім. Менеджер отримає телефон при першому дзвінку.</t>
  </si>
  <si>
    <t>Completion rate 17%</t>
  </si>
  <si>
    <t>30 → ~5 (17%)</t>
  </si>
  <si>
    <t>Ціль: 30%+. Зараз бот занадто довгий (7+ кроків). ДІЯ СКОРОЧЕННЯ БОТА до 4 кроків: 1) Ім'я → 2) Email → 3) Одне кваліфікаційне питання (скільки треків?) → 4) Дякую + що далі. Решту інформації збирає менеджер на першому дзвінку.</t>
  </si>
  <si>
    <t>СПІЛЬНІ РЕКОМЕНДАЦІЇ — обидва боти</t>
  </si>
  <si>
    <t>🥇</t>
  </si>
  <si>
    <t>A/B тест #1 — ПРІОРИТЕТ</t>
  </si>
  <si>
    <t>Версія A: поточна
Версія B: кнопка без тексту</t>
  </si>
  <si>
    <t>Очік. результат: +80-120% starts</t>
  </si>
  <si>
    <t>Запустити через Typebot Variants або створити дублікат боту. Направити 50% трафіку на кожну версію. Виміряти Start Rate через 7 днів. Якщо Start Rate версії B &gt;30% — переключити весь трафік.</t>
  </si>
  <si>
    <t>🥈</t>
  </si>
  <si>
    <t>A/B тест #2 — після тесту #1</t>
  </si>
  <si>
    <t>Email до або після цінності?</t>
  </si>
  <si>
    <t>Очік. результат: +20-40% completions</t>
  </si>
  <si>
    <t>Версія A: ім'я → email (поточна). Версія B: ім'я → 1 питання про проблему → email (дай нам контекст перед контактом). Психологія: людина більше довіряє після того як відчула що її зрозуміли.</t>
  </si>
  <si>
    <t>🥉</t>
  </si>
  <si>
    <t>Скоротити Manager бот</t>
  </si>
  <si>
    <t>З 10+ кроків до 4</t>
  </si>
  <si>
    <t>Ціль: completion 30%</t>
  </si>
  <si>
    <t>Залишити в боті: 1) Ім'я 2) Email 3) Скільки треків / де дистрибуція? 4) Дякую. Видалити з бота: телефон, посилання на соцмережі, роки в бізнесі, питання про plans/years_in_business. Все це — на першому дзвінку менеджера.</t>
  </si>
  <si>
    <t>📌</t>
  </si>
  <si>
    <t>Додати прогрес-бар в обидва боти</t>
  </si>
  <si>
    <t>Відображати крок X з Y</t>
  </si>
  <si>
    <t>Знижує тривогу невизначеності</t>
  </si>
  <si>
    <t>В Typebot Settings → увімкнути Progress Bar. Або додати текст на початку: 'Step 1 of 4'. Дослідження показують: прогрес-бар підвищує completion rate на 15-25%.</t>
  </si>
  <si>
    <t>GA4 події для кожного кроку бота</t>
  </si>
  <si>
    <t>Зараз відстежується тільки фінальна конверсія</t>
  </si>
  <si>
    <t>Потрібно: події на кожен крок</t>
  </si>
  <si>
    <t>Додати в Typebot → кожен Group → Set Variable → потім Google Tag Manager подія на кожен крок воронки. Це дозволить в GA4 бачити точно де відпадають люди, а не тільки початок і кінець.</t>
  </si>
  <si>
    <t>1. З'ясувати що з трекінгом мета</t>
  </si>
  <si>
    <t>2. Готувати нові креативи</t>
  </si>
  <si>
    <t>3. Оновити тайп бот</t>
  </si>
  <si>
    <t>4. Порахувати MQL та SQL (CRM)</t>
  </si>
  <si>
    <t>5. Оновити лендінг персонал менеджер</t>
  </si>
  <si>
    <t>6. Ретаргетинг</t>
  </si>
  <si>
    <t xml:space="preserve">7. Заповнити табличку </t>
  </si>
  <si>
    <t>Окей. Для повного відстеження лідів з Meta потрібно закрити три рівні:</t>
  </si>
  <si>
    <t>Рівень 1 — UTM (вже розібрали) Виправити URL в кожному активному оголошенні щоб параметри передавались коректно. Це ми вже знаємо як зробити.</t>
  </si>
  <si>
    <t>Рівень 2 — Typebot Typebot має зчитувати UTM з URL і передавати їх разом з даними ліда в HubSpot. Зараз ти показала що в Group #22 є код який зчитує hubspotutk — але чи зчитуються також utm_source, utm_campaign, utm_content, utm_term? Скинь скріншот того блоку повністю — подивимось що там є.</t>
  </si>
  <si>
    <t>Рівень 3 — HubSpot Коли лід приходить з Typebot — чи записуються UTM-параметри у властивості контакту в HubSpot? Якщо так — можна буде в HubSpot фільтрувати ліди по utm_source=facebook і бачити точно скільки прийшло з Meta.</t>
  </si>
  <si>
    <t>З якого рівня починаємо — Typebot чи одразу перевіримо HubSpot?</t>
  </si>
  <si>
    <t>Єжова Ірина Євгеніївна
+0676726356
вулиця Гашека 2, 4 поверх, 2 гінекологія</t>
  </si>
  <si>
    <t>ЩО ВІДСТЕЖУВАТИ В АНАЛІТИЦІ + CRISIS PLAN · Дії якщо щось не працює</t>
  </si>
  <si>
    <t>WEEKLY CHECKLIST — що перевіряти кожен понеділок</t>
  </si>
  <si>
    <t>Що перевіряти</t>
  </si>
  <si>
    <t>Де дивитися</t>
  </si>
  <si>
    <t>Норма</t>
  </si>
  <si>
    <t>Тривога якщо</t>
  </si>
  <si>
    <t>Що робити</t>
  </si>
  <si>
    <t>1</t>
  </si>
  <si>
    <t>CTR оголошень</t>
  </si>
  <si>
    <t>Meta Ads / Google Ads</t>
  </si>
  <si>
    <t>&gt;2% Google
&gt;1% Meta</t>
  </si>
  <si>
    <t>&lt;1%</t>
  </si>
  <si>
    <t>A/B тест нових заголовків. Перевірити relevance score. Оновити creative якщо ad fatigue (частота &gt;3.0 на Meta).</t>
  </si>
  <si>
    <t>2</t>
  </si>
  <si>
    <t>CPM Meta</t>
  </si>
  <si>
    <t>Meta Ads → Columns</t>
  </si>
  <si>
    <t>&lt;3$ Philippines</t>
  </si>
  <si>
    <t>&gt;6$</t>
  </si>
  <si>
    <t>Аудиторія перенасичена або конкуренція виросла. Розширити аудиторію, додати нові interests або LAL.</t>
  </si>
  <si>
    <t>3</t>
  </si>
  <si>
    <t>Conversion Rate лендінгу</t>
  </si>
  <si>
    <t>GA4 → Events</t>
  </si>
  <si>
    <t>&gt;30% Check
&gt;15% Manager</t>
  </si>
  <si>
    <t>&lt;15% Check
&lt;8% Manager</t>
  </si>
  <si>
    <t>Перевірити швидкість завантаження сторінки (&lt;3 сек). Переглянути перший екран. Можливо трафік змінився.</t>
  </si>
  <si>
    <t>4</t>
  </si>
  <si>
    <t>Start Rate бота</t>
  </si>
  <si>
    <t>Typebot → Analytics</t>
  </si>
  <si>
    <t>&gt;25%</t>
  </si>
  <si>
    <t>&lt;15%</t>
  </si>
  <si>
    <t>Бот не підходить до аудиторії що приходить. Перевірити відповідність тексту реклами і бота.</t>
  </si>
  <si>
    <t>5</t>
  </si>
  <si>
    <t>Completion Rate бота</t>
  </si>
  <si>
    <t>Бот занадто довгий або запитує зайве. Скоротити кроки. Перевірити де відпадають (GA4 events).</t>
  </si>
  <si>
    <t>6</t>
  </si>
  <si>
    <t>CPA по GA4 (не Meta кабінет!)</t>
  </si>
  <si>
    <t>GA4 → Explorations</t>
  </si>
  <si>
    <t>&lt;8$ Check
&lt;12$ Manager</t>
  </si>
  <si>
    <t>&gt;15$</t>
  </si>
  <si>
    <t>Зупинити найдорожчі групи/оголошення. Перерозподілити бюджет на ефективні. Переглянути ключові слова.</t>
  </si>
  <si>
    <t>7</t>
  </si>
  <si>
    <t>Нові ліди в HubSpot</t>
  </si>
  <si>
    <t>HubSpot → Contacts</t>
  </si>
  <si>
    <t>&gt;5/тижд. загалом</t>
  </si>
  <si>
    <t>&lt;2/тижд.</t>
  </si>
  <si>
    <t>Перевірити чи працює інтеграція Typebot → HubSpot. Перевірити чи не заблокована реклама. Перевірити трафік в GA4.</t>
  </si>
  <si>
    <t>8</t>
  </si>
  <si>
    <t>Impression Share (Google)</t>
  </si>
  <si>
    <t>Google Ads → Columns</t>
  </si>
  <si>
    <t>&gt;60%</t>
  </si>
  <si>
    <t>&lt;40%</t>
  </si>
  <si>
    <t>Бюджет занадто малий або Quality Score впав. Збільшити бюджет або оптимізувати оголошення.</t>
  </si>
  <si>
    <t>9</t>
  </si>
  <si>
    <t>Частота (Meta)</t>
  </si>
  <si>
    <t>Meta → Frequency</t>
  </si>
  <si>
    <t>1.5–2.5</t>
  </si>
  <si>
    <t>&gt;3.5</t>
  </si>
  <si>
    <t>Ad fatigue — аудиторія втомилась від оголошень. Розширити аудиторію або оновити creative.</t>
  </si>
  <si>
    <t>10</t>
  </si>
  <si>
    <t>Attribution check</t>
  </si>
  <si>
    <t>GA4 vs Meta кабінет</t>
  </si>
  <si>
    <t>Різниця &lt;5x</t>
  </si>
  <si>
    <t>&gt;7x</t>
  </si>
  <si>
    <t>Перевірити UTM параметри. Переналаштувати attribution window в Meta на 1-day click.</t>
  </si>
  <si>
    <t>CRISIS PLAN — дії якщо KPI не виконуються</t>
  </si>
  <si>
    <t>Сценарій</t>
  </si>
  <si>
    <t>Симптом</t>
  </si>
  <si>
    <t>Перша дія (24 год)</t>
  </si>
  <si>
    <t>Друга дія (тиждень)</t>
  </si>
  <si>
    <t>Третя дія (місяць)</t>
  </si>
  <si>
    <t>Ціль відновлення</t>
  </si>
  <si>
    <t>Немає лідів 3+ дні</t>
  </si>
  <si>
    <t>0 нових контактів в HubSpot, 0 конверсій в GA4</t>
  </si>
  <si>
    <t>1. Перевірити чи активна реклама
2. Перевірити Typebot → HubSpot integration
3. Перевірити чи не закінчився бюджет</t>
  </si>
  <si>
    <t>1. Якщо реклама активна — перевірити UTM і піксель
2. Якщо є трафік але 0 конв — A/B тест лендінгу
3. Якщо немає трафіку — підняти ставки</t>
  </si>
  <si>
    <t>1. Повний аудит кампаній
2. Перезапустити найкращі групи
3. Розглянути нову аудиторію</t>
  </si>
  <si>
    <t>5+ лідів/тиждень протягом 2 тижнів</t>
  </si>
  <si>
    <t>CPA виросла &gt;2x</t>
  </si>
  <si>
    <t>CPA (GA4) &gt;16$ Check або &gt;25$ Manager</t>
  </si>
  <si>
    <t>1. Визначити яка кампанія/група подорожчала
2. Перевірити Impression Share
3. Перевірити конкурентів</t>
  </si>
  <si>
    <t>1. Призупинити групи з CPA &gt;3x норми
2. Збільшити ставки для ефективних груп
3. Перевірити Quality Score</t>
  </si>
  <si>
    <t>1. Переглянути ключові слова — додати мінус-слова
2. Оновити оголошення
3. Тест нової аудиторії</t>
  </si>
  <si>
    <t>CPA &lt;10$ для Check, &lt;15$ для Manager</t>
  </si>
  <si>
    <t>CTR Meta впав &lt;0.5%</t>
  </si>
  <si>
    <t>Meta CTR &lt;0.5% при нормі &gt;1%</t>
  </si>
  <si>
    <t>1. Перевірити частоту (ad fatigue?)
2. Перевірити relevance score
3. Подивитись чи не змінилась аудиторія</t>
  </si>
  <si>
    <t>1. Якщо частота &gt;3 — розширити аудиторію
2. Оновити creative (новий відеоряд/зображення)
3. Тест нових заголовків</t>
  </si>
  <si>
    <t>1. Повне оновлення creative набору
2. Тест нових аудиторій (LAL, нові interests)
3. Розглянути новий angle повідомлення</t>
  </si>
  <si>
    <t>CTR &gt;1.5% стабільно 2 тижні</t>
  </si>
  <si>
    <t>Start Rate бота &lt;10%</t>
  </si>
  <si>
    <t>Typebot Analytics: Starts/Views &lt;10%</t>
  </si>
  <si>
    <t>1. Перевірити чи завантажується бот
2. Перевірити текст перед кнопкою
3. Перевірити mobile відображення</t>
  </si>
  <si>
    <t>1. Прибрати весь текст перед кнопкою (тільки картинка + кнопка)
2. A/B тест з мінімальним вступом
3. Перевірити швидкість завантаження боту</t>
  </si>
  <si>
    <t>1. Повний UX редизайн першого екрану
2. Замінити Typebot embed на popup (вищий Start Rate)
3. Тест різних CTA текстів на кнопці</t>
  </si>
  <si>
    <t>Start Rate &gt;25%</t>
  </si>
  <si>
    <t>Completion Rate &lt;10%</t>
  </si>
  <si>
    <t>Typebot Completion rate &lt;10%</t>
  </si>
  <si>
    <t>1. Перевірити де саме відпадають (GA4 events)
2. Перевірити чи є технічні помилки в боті
3. Порахувати кількість кроків</t>
  </si>
  <si>
    <t>1. Видалити найдовші/найскладніші кроки
2. Скоротити бот до 4 кроків
3. Зробити телефон опціональним</t>
  </si>
  <si>
    <t>1. Повна перебудова бота з нуля (lean версія)
2. Тест різних форматів (форма vs бот)
3. Додати Value proposition між кроками</t>
  </si>
  <si>
    <t>Completion Rate &gt;25%</t>
  </si>
  <si>
    <t>HubSpot: &gt;80% No answer</t>
  </si>
  <si>
    <t>Більшість лідів залишаються в No answer &gt;24 год</t>
  </si>
  <si>
    <t>1. Перевірити чи бачать менеджери нові ліди
2. Переглянути процес сповіщень
3. Подзвонити особисто всім No answer за 48 год</t>
  </si>
  <si>
    <t>1. Налаштувати HubSpot notifications для нових лідів
2. Встановити SLA: відповідь протягом 15 хвилин
3. Налаштувати автоматичний email при отриманні заявки</t>
  </si>
  <si>
    <t>1. Впровадити Sequences для автоматичного follow-up
2. Розглянути WhatsApp Business API інтеграцію
3. Найняти додаткового менеджера якщо &gt;20 лідів/тижд.</t>
  </si>
  <si>
    <t>Contact rate &gt;60%</t>
  </si>
  <si>
    <t>За квітень по Artists Check:</t>
  </si>
  <si>
    <t>Leads: 6 за місяць MQL (Marketing Qualified): 5 за місяць Opportunity (SQL): 2 за місяць</t>
  </si>
  <si>
    <t>Що це означає:</t>
  </si>
  <si>
    <t>Конверсія Lead → MQL — 83%. Це дуже добре — означає що ті хто доходить до кінця боту є справді якісними лідами. Бот фільтрує правильно.</t>
  </si>
  <si>
    <t>Конверсія MQL → Opportunity — 40%. Теж непогано для B2B.</t>
  </si>
  <si>
    <t>Докази що офер працює:</t>
  </si>
  <si>
    <t>CTR 8,23% на Google Search — це майже вдвічі вище норми галузі (4–5%). Люди бачать оголошення і клікають — заголовок і офер резонують.</t>
  </si>
  <si>
    <t>2884 переглядів боту за місяць — люди заходять на сторінку і відкривають бот. Лендінг працює.</t>
  </si>
  <si>
    <t>198 стартів боту — майже 7% від переглядів починають заповнювати. Для холодного трафіку це нормально.</t>
  </si>
  <si>
    <t>83% конверсія Lead → MQL — ті хто доходить до кінця є якісними лідами. Офер приваблює правильну аудиторію.</t>
  </si>
  <si>
    <t>Висновок:</t>
  </si>
  <si>
    <t>Офер цікавий і аудиторія на нього реагує. Проблема не в самій ідеї "перевір свій трек" — проблема виключно в тому що бот занадто довгий і людина втрачає мотивацію по дорозі.</t>
  </si>
  <si>
    <t>Якби бот був коротшим — з тих самих 2884 переглядів ми б мали не 14 а 50–70 завершень щомісяця при тому самому бюджеті.</t>
  </si>
  <si>
    <t>Тобто єдине що треба зробити — скоротити бот. Офер міняти не потрібно.</t>
  </si>
  <si>
    <t>Що ми втратимо:</t>
  </si>
  <si>
    <t>Зараз бот відсіює людей які не готові ділитись треком, не мають дати релізу, не розуміють навіщо їм перевірка. Це певна фільтрація — хоча і дуже жорстка.</t>
  </si>
  <si>
    <t>Якщо залишити тільки ім'я + email + трек — прийдуть люди які просто хочуть безкоштовну перевірку без наміру підписувати контракт.</t>
  </si>
  <si>
    <t>Але є нюанс:</t>
  </si>
  <si>
    <t>Подивись на поточні цифри — 83% Lead → MQL. Тобто з тих хто зараз доходить до кінця майже всі якісні. Але їх лише 14 на місяць.</t>
  </si>
  <si>
    <t>Якщо після скорочення боту прийде 60 лідів і навіть 50% будуть MQL — це 30 MQL на місяць проти 5 зараз. Тобто в 6 разів більше якісних лідів навіть при нижчій конверсії.</t>
  </si>
  <si>
    <t>Як зберегти якість при короткому боті:</t>
  </si>
  <si>
    <t>Менеджер робить швидку перевірку треку — якщо трек є і він реальний це вже базова кваліфікація. Потім перший лист або повідомлення з 2–3 питаннями для додаткової кваліфікації. Тобто фільтрація переноситься з боту на перший контакт менеджера.</t>
  </si>
  <si>
    <t>Мій висновок: ми не втратимо якість якщо менеджер буде активно кваліфікувати після отримання ліда. Ризик є тільки якщо менеджер не встигає обробляти більший потік.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</si>
</sst>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"/>
    <numFmt numFmtId="165" formatCode="0.0"/>
    <numFmt numFmtId="166" formatCode="0.0%"/>
    <numFmt numFmtId="167" formatCode="dd.mm"/>
  </numFmts>
  <fonts count="45">
    <font>
      <sz val="11.0"/>
      <color theme="1"/>
      <name val="Calibri"/>
      <scheme val="minor"/>
    </font>
    <font>
      <b/>
      <sz val="12.0"/>
      <color rgb="FFFFFFFF"/>
      <name val="Arial"/>
    </font>
    <font/>
    <font>
      <sz val="11.0"/>
      <color theme="1"/>
      <name val="Calibri"/>
    </font>
    <font>
      <i/>
      <sz val="9.0"/>
      <color rgb="FF185FA5"/>
      <name val="Arial"/>
    </font>
    <font>
      <b/>
      <sz val="11.0"/>
      <color rgb="FFFFFFFF"/>
      <name val="Calibri"/>
      <scheme val="minor"/>
    </font>
    <font>
      <i/>
      <sz val="9.0"/>
      <color rgb="FF856404"/>
      <name val="Calibri"/>
      <scheme val="minor"/>
    </font>
    <font>
      <b/>
      <sz val="10.0"/>
      <color rgb="FFFFFFFF"/>
      <name val="Calibri"/>
      <scheme val="minor"/>
    </font>
    <font>
      <i/>
      <sz val="9.0"/>
      <color rgb="FF595959"/>
      <name val="Calibri"/>
      <scheme val="minor"/>
    </font>
    <font>
      <b/>
      <sz val="10.0"/>
      <color rgb="FF155724"/>
      <name val="Calibri"/>
      <scheme val="minor"/>
    </font>
    <font>
      <sz val="10.0"/>
      <color rgb="FF000000"/>
      <name val="Calibri"/>
      <scheme val="minor"/>
    </font>
    <font>
      <b/>
      <sz val="10.0"/>
      <color rgb="FF000000"/>
      <name val="Calibri"/>
      <scheme val="minor"/>
    </font>
    <font>
      <b/>
      <sz val="10.0"/>
      <color rgb="FF0000FF"/>
      <name val="Calibri"/>
      <scheme val="minor"/>
    </font>
    <font>
      <sz val="10.0"/>
      <color rgb="FFFFFF00"/>
      <name val="Calibri"/>
      <scheme val="minor"/>
    </font>
    <font>
      <b/>
      <sz val="10.0"/>
      <color rgb="FF0C5460"/>
      <name val="Calibri"/>
      <scheme val="minor"/>
    </font>
    <font>
      <sz val="10.0"/>
      <color rgb="FF0000FF"/>
      <name val="Calibri"/>
      <scheme val="minor"/>
    </font>
    <font>
      <b/>
      <sz val="11.0"/>
      <color rgb="FFFFFFFF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theme="1"/>
      <name val="Arial"/>
    </font>
    <font>
      <color theme="1"/>
      <name val="Calibri"/>
    </font>
    <font>
      <b/>
      <color theme="1"/>
      <name val="Calibri"/>
    </font>
    <font>
      <sz val="10.0"/>
      <color rgb="FF0000FF"/>
      <name val="Arial"/>
    </font>
    <font>
      <color rgb="FF000000"/>
      <name val="Calibri"/>
    </font>
    <font>
      <sz val="10.0"/>
      <color rgb="FF434343"/>
      <name val="Arial"/>
    </font>
    <font>
      <b/>
      <color rgb="FF000000"/>
      <name val="Calibri"/>
    </font>
    <font>
      <color theme="1"/>
      <name val="Calibri"/>
      <scheme val="minor"/>
    </font>
    <font>
      <b/>
      <sz val="10.0"/>
      <color rgb="FF000000"/>
      <name val="Calibri"/>
    </font>
    <font>
      <sz val="10.0"/>
      <color theme="1"/>
      <name val="Arial"/>
    </font>
    <font>
      <sz val="10.0"/>
      <color rgb="FF000000"/>
      <name val="Calibri"/>
    </font>
    <font>
      <sz val="10.0"/>
      <color rgb="FF0000FF"/>
      <name val="Calibri"/>
    </font>
    <font>
      <i/>
      <sz val="9.0"/>
      <color rgb="FFE65100"/>
      <name val="Arial"/>
    </font>
    <font>
      <b/>
      <sz val="11.0"/>
      <color rgb="FFFFFFFF"/>
      <name val="Calibri"/>
    </font>
    <font>
      <i/>
      <sz val="9.0"/>
      <color rgb="FF856404"/>
      <name val="Calibri"/>
    </font>
    <font>
      <b/>
      <sz val="10.0"/>
      <color rgb="FFFFFFFF"/>
      <name val="Calibri"/>
    </font>
    <font>
      <sz val="9.0"/>
      <color rgb="FF000000"/>
      <name val="Arial"/>
    </font>
    <font>
      <b/>
      <sz val="9.0"/>
      <color rgb="FF0F6E56"/>
      <name val="Arial"/>
    </font>
    <font>
      <b/>
      <sz val="10.0"/>
      <color rgb="FF0F6E56"/>
      <name val="Arial"/>
    </font>
    <font>
      <b/>
      <sz val="9.0"/>
      <color rgb="FF7F6000"/>
      <name val="Arial"/>
    </font>
    <font>
      <b/>
      <sz val="10.0"/>
      <color rgb="FF7F6000"/>
      <name val="Arial"/>
    </font>
    <font>
      <b/>
      <sz val="9.0"/>
      <color rgb="FF993C1D"/>
      <name val="Arial"/>
    </font>
    <font>
      <b/>
      <sz val="10.0"/>
      <color rgb="FF993C1D"/>
      <name val="Arial"/>
    </font>
    <font>
      <sz val="9.0"/>
      <color rgb="FF0F6E56"/>
      <name val="Arial"/>
    </font>
    <font>
      <sz val="9.0"/>
      <color rgb="FF993C1D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1A3C5E"/>
        <bgColor rgb="FF1A3C5E"/>
      </patternFill>
    </fill>
    <fill>
      <patternFill patternType="solid">
        <fgColor rgb="FFE8F0FE"/>
        <bgColor rgb="FFE8F0FE"/>
      </patternFill>
    </fill>
    <fill>
      <patternFill patternType="solid">
        <fgColor rgb="FF0F6E56"/>
        <bgColor rgb="FF0F6E56"/>
      </patternFill>
    </fill>
    <fill>
      <patternFill patternType="solid">
        <fgColor rgb="FFFFF3CD"/>
        <bgColor rgb="FFFFF3CD"/>
      </patternFill>
    </fill>
    <fill>
      <patternFill patternType="solid">
        <fgColor rgb="FF444444"/>
        <bgColor rgb="FF444444"/>
      </patternFill>
    </fill>
    <fill>
      <patternFill patternType="solid">
        <fgColor rgb="FFD4EDDA"/>
        <bgColor rgb="FFD4EDDA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7F4"/>
        <bgColor rgb="FFF2F7F4"/>
      </patternFill>
    </fill>
    <fill>
      <patternFill patternType="solid">
        <fgColor rgb="FFE8F4FD"/>
        <bgColor rgb="FFE8F4FD"/>
      </patternFill>
    </fill>
    <fill>
      <patternFill patternType="solid">
        <fgColor rgb="FFF8F9FF"/>
        <bgColor rgb="FFF8F9FF"/>
      </patternFill>
    </fill>
    <fill>
      <patternFill patternType="solid">
        <fgColor rgb="FFFCE5CD"/>
        <bgColor rgb="FFFCE5CD"/>
      </patternFill>
    </fill>
    <fill>
      <patternFill patternType="solid">
        <fgColor rgb="FF185FA5"/>
        <bgColor rgb="FF185FA5"/>
      </patternFill>
    </fill>
    <fill>
      <patternFill patternType="solid">
        <fgColor rgb="FF3B5998"/>
        <bgColor rgb="FF3B5998"/>
      </patternFill>
    </fill>
    <fill>
      <patternFill patternType="solid">
        <fgColor rgb="FFFFE0B2"/>
        <bgColor rgb="FFFFE0B2"/>
      </patternFill>
    </fill>
    <fill>
      <patternFill patternType="solid">
        <fgColor rgb="FF555555"/>
        <bgColor rgb="FF555555"/>
      </patternFill>
    </fill>
    <fill>
      <patternFill patternType="solid">
        <fgColor rgb="FF5B21B6"/>
        <bgColor rgb="FF5B21B6"/>
      </patternFill>
    </fill>
    <fill>
      <patternFill patternType="solid">
        <fgColor rgb="FF2D2D2D"/>
        <bgColor rgb="FF2D2D2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7B3F00"/>
        <bgColor rgb="FF7B3F00"/>
      </patternFill>
    </fill>
    <fill>
      <patternFill patternType="solid">
        <fgColor rgb="FFEAF4E8"/>
        <bgColor rgb="FFEAF4E8"/>
      </patternFill>
    </fill>
    <fill>
      <patternFill patternType="solid">
        <fgColor rgb="FF990000"/>
        <bgColor rgb="FF990000"/>
      </patternFill>
    </fill>
    <fill>
      <patternFill patternType="solid">
        <fgColor rgb="FFFFFDE7"/>
        <bgColor rgb="FFFFFDE7"/>
      </patternFill>
    </fill>
  </fills>
  <borders count="20">
    <border/>
    <border>
      <left style="medium">
        <color rgb="FF999999"/>
      </lef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999999"/>
      </left>
      <right style="medium">
        <color rgb="FF999999"/>
      </right>
      <top style="medium">
        <color rgb="FF999999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medium">
        <color rgb="FF999999"/>
      </left>
      <right style="medium">
        <color rgb="FF999999"/>
      </right>
      <bottom style="medium">
        <color rgb="FF999999"/>
      </bottom>
    </border>
    <border>
      <bottom style="medium">
        <color rgb="FF999999"/>
      </bottom>
    </border>
    <border>
      <right style="medium">
        <color rgb="FF999999"/>
      </right>
      <bottom style="medium">
        <color rgb="FF999999"/>
      </bottom>
    </border>
    <border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3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3" fontId="4" numFmtId="0" xfId="0" applyAlignment="1" applyFill="1" applyFont="1">
      <alignment horizontal="left" shrinkToFit="0" vertical="center" wrapText="1"/>
    </xf>
    <xf borderId="4" fillId="3" fontId="4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0" fillId="4" fontId="5" numFmtId="0" xfId="0" applyAlignment="1" applyFill="1" applyFont="1">
      <alignment horizontal="left" vertical="center"/>
    </xf>
    <xf borderId="0" fillId="4" fontId="3" numFmtId="0" xfId="0" applyFont="1"/>
    <xf borderId="0" fillId="5" fontId="6" numFmtId="0" xfId="0" applyFill="1" applyFont="1"/>
    <xf borderId="0" fillId="5" fontId="3" numFmtId="0" xfId="0" applyFont="1"/>
    <xf borderId="0" fillId="6" fontId="7" numFmtId="0" xfId="0" applyAlignment="1" applyFill="1" applyFont="1">
      <alignment horizontal="center" readingOrder="0" shrinkToFit="0" vertical="center" wrapText="1"/>
    </xf>
    <xf borderId="0" fillId="6" fontId="7" numFmtId="0" xfId="0" applyAlignment="1" applyFont="1">
      <alignment horizontal="center" shrinkToFit="0" vertical="center" wrapText="1"/>
    </xf>
    <xf borderId="0" fillId="7" fontId="8" numFmtId="0" xfId="0" applyAlignment="1" applyFill="1" applyFont="1">
      <alignment readingOrder="0" shrinkToFit="0" vertical="center" wrapText="1"/>
    </xf>
    <xf borderId="0" fillId="7" fontId="9" numFmtId="0" xfId="0" applyAlignment="1" applyFont="1">
      <alignment readingOrder="0" vertical="center"/>
    </xf>
    <xf borderId="7" fillId="8" fontId="10" numFmtId="0" xfId="0" applyAlignment="1" applyBorder="1" applyFill="1" applyFont="1">
      <alignment horizontal="center" readingOrder="0" vertical="center"/>
    </xf>
    <xf borderId="7" fillId="9" fontId="11" numFmtId="0" xfId="0" applyAlignment="1" applyBorder="1" applyFill="1" applyFont="1">
      <alignment horizontal="center" readingOrder="0" vertical="center"/>
    </xf>
    <xf borderId="8" fillId="8" fontId="10" numFmtId="0" xfId="0" applyAlignment="1" applyBorder="1" applyFont="1">
      <alignment horizontal="center" readingOrder="0" vertical="center"/>
    </xf>
    <xf borderId="0" fillId="7" fontId="10" numFmtId="0" xfId="0" applyAlignment="1" applyFont="1">
      <alignment horizontal="center"/>
    </xf>
    <xf borderId="0" fillId="7" fontId="12" numFmtId="0" xfId="0" applyAlignment="1" applyFont="1">
      <alignment horizontal="center" readingOrder="0"/>
    </xf>
    <xf borderId="0" fillId="10" fontId="10" numFmtId="0" xfId="0" applyAlignment="1" applyFill="1" applyFont="1">
      <alignment horizontal="center"/>
    </xf>
    <xf borderId="0" fillId="7" fontId="8" numFmtId="0" xfId="0" applyAlignment="1" applyFont="1">
      <alignment shrinkToFit="0" vertical="center" wrapText="1"/>
    </xf>
    <xf borderId="7" fillId="7" fontId="8" numFmtId="0" xfId="0" applyAlignment="1" applyBorder="1" applyFont="1">
      <alignment shrinkToFit="0" vertical="center" wrapText="1"/>
    </xf>
    <xf borderId="7" fillId="7" fontId="9" numFmtId="0" xfId="0" applyAlignment="1" applyBorder="1" applyFont="1">
      <alignment vertical="center"/>
    </xf>
    <xf borderId="7" fillId="8" fontId="10" numFmtId="0" xfId="0" applyAlignment="1" applyBorder="1" applyFont="1">
      <alignment horizontal="center" readingOrder="0" shrinkToFit="0" vertical="center" wrapText="1"/>
    </xf>
    <xf borderId="7" fillId="7" fontId="12" numFmtId="0" xfId="0" applyAlignment="1" applyBorder="1" applyFont="1">
      <alignment horizontal="center"/>
    </xf>
    <xf borderId="7" fillId="9" fontId="11" numFmtId="0" xfId="0" applyAlignment="1" applyBorder="1" applyFont="1">
      <alignment horizontal="center"/>
    </xf>
    <xf borderId="7" fillId="11" fontId="10" numFmtId="0" xfId="0" applyAlignment="1" applyBorder="1" applyFill="1" applyFont="1">
      <alignment horizontal="center" readingOrder="0" vertical="center"/>
    </xf>
    <xf borderId="7" fillId="12" fontId="10" numFmtId="0" xfId="0" applyAlignment="1" applyBorder="1" applyFill="1" applyFont="1">
      <alignment horizontal="center" readingOrder="0" vertical="center"/>
    </xf>
    <xf borderId="7" fillId="7" fontId="10" numFmtId="0" xfId="0" applyAlignment="1" applyBorder="1" applyFont="1">
      <alignment horizontal="center"/>
    </xf>
    <xf borderId="7" fillId="7" fontId="12" numFmtId="0" xfId="0" applyAlignment="1" applyBorder="1" applyFont="1">
      <alignment horizontal="center" readingOrder="0"/>
    </xf>
    <xf borderId="7" fillId="10" fontId="10" numFmtId="0" xfId="0" applyAlignment="1" applyBorder="1" applyFont="1">
      <alignment horizontal="center"/>
    </xf>
    <xf borderId="7" fillId="13" fontId="8" numFmtId="0" xfId="0" applyAlignment="1" applyBorder="1" applyFill="1" applyFont="1">
      <alignment shrinkToFit="0" vertical="center" wrapText="1"/>
    </xf>
    <xf borderId="7" fillId="13" fontId="11" numFmtId="0" xfId="0" applyAlignment="1" applyBorder="1" applyFont="1">
      <alignment shrinkToFit="0" vertical="center" wrapText="1"/>
    </xf>
    <xf borderId="7" fillId="10" fontId="10" numFmtId="0" xfId="0" applyAlignment="1" applyBorder="1" applyFont="1">
      <alignment horizontal="center" readingOrder="0" vertical="center"/>
    </xf>
    <xf borderId="7" fillId="13" fontId="12" numFmtId="0" xfId="0" applyAlignment="1" applyBorder="1" applyFont="1">
      <alignment horizontal="center"/>
    </xf>
    <xf borderId="7" fillId="13" fontId="10" numFmtId="0" xfId="0" applyAlignment="1" applyBorder="1" applyFont="1">
      <alignment horizontal="center"/>
    </xf>
    <xf borderId="7" fillId="13" fontId="12" numFmtId="0" xfId="0" applyAlignment="1" applyBorder="1" applyFont="1">
      <alignment horizontal="center" readingOrder="0"/>
    </xf>
    <xf borderId="7" fillId="11" fontId="13" numFmtId="0" xfId="0" applyAlignment="1" applyBorder="1" applyFont="1">
      <alignment horizontal="center"/>
    </xf>
    <xf borderId="7" fillId="13" fontId="11" numFmtId="0" xfId="0" applyAlignment="1" applyBorder="1" applyFont="1">
      <alignment vertical="center"/>
    </xf>
    <xf borderId="7" fillId="13" fontId="12" numFmtId="164" xfId="0" applyAlignment="1" applyBorder="1" applyFont="1" applyNumberFormat="1">
      <alignment horizontal="center" readingOrder="0"/>
    </xf>
    <xf borderId="7" fillId="8" fontId="10" numFmtId="0" xfId="0" applyAlignment="1" applyBorder="1" applyFont="1">
      <alignment horizontal="center"/>
    </xf>
    <xf borderId="7" fillId="9" fontId="11" numFmtId="0" xfId="0" applyAlignment="1" applyBorder="1" applyFont="1">
      <alignment horizontal="center" vertical="center"/>
    </xf>
    <xf borderId="7" fillId="11" fontId="10" numFmtId="0" xfId="0" applyAlignment="1" applyBorder="1" applyFont="1">
      <alignment horizontal="center" readingOrder="0" shrinkToFit="0" vertical="center" wrapText="1"/>
    </xf>
    <xf borderId="7" fillId="13" fontId="12" numFmtId="0" xfId="0" applyAlignment="1" applyBorder="1" applyFont="1">
      <alignment horizontal="center" vertical="center"/>
    </xf>
    <xf borderId="7" fillId="14" fontId="8" numFmtId="0" xfId="0" applyAlignment="1" applyBorder="1" applyFill="1" applyFont="1">
      <alignment shrinkToFit="0" vertical="center" wrapText="1"/>
    </xf>
    <xf borderId="7" fillId="14" fontId="14" numFmtId="0" xfId="0" applyAlignment="1" applyBorder="1" applyFont="1">
      <alignment vertical="center"/>
    </xf>
    <xf borderId="7" fillId="14" fontId="10" numFmtId="0" xfId="0" applyAlignment="1" applyBorder="1" applyFont="1">
      <alignment horizontal="center" readingOrder="0" shrinkToFit="0" vertical="center" wrapText="1"/>
    </xf>
    <xf borderId="7" fillId="14" fontId="12" numFmtId="0" xfId="0" applyAlignment="1" applyBorder="1" applyFont="1">
      <alignment horizontal="center" vertical="center"/>
    </xf>
    <xf borderId="7" fillId="14" fontId="10" numFmtId="0" xfId="0" applyAlignment="1" applyBorder="1" applyFont="1">
      <alignment horizontal="center"/>
    </xf>
    <xf borderId="7" fillId="14" fontId="12" numFmtId="0" xfId="0" applyAlignment="1" applyBorder="1" applyFont="1">
      <alignment horizontal="center" readingOrder="0"/>
    </xf>
    <xf borderId="7" fillId="14" fontId="15" numFmtId="0" xfId="0" applyAlignment="1" applyBorder="1" applyFont="1">
      <alignment horizontal="center" vertical="center"/>
    </xf>
    <xf borderId="7" fillId="14" fontId="10" numFmtId="0" xfId="0" applyAlignment="1" applyBorder="1" applyFont="1">
      <alignment horizontal="center" readingOrder="0" vertical="center"/>
    </xf>
    <xf borderId="7" fillId="14" fontId="12" numFmtId="0" xfId="0" applyAlignment="1" applyBorder="1" applyFont="1">
      <alignment horizontal="center"/>
    </xf>
    <xf borderId="7" fillId="14" fontId="15" numFmtId="0" xfId="0" applyAlignment="1" applyBorder="1" applyFont="1">
      <alignment horizontal="center" readingOrder="0" vertical="center"/>
    </xf>
    <xf borderId="7" fillId="11" fontId="15" numFmtId="0" xfId="0" applyAlignment="1" applyBorder="1" applyFont="1">
      <alignment horizontal="center" readingOrder="0" vertical="center"/>
    </xf>
    <xf borderId="7" fillId="12" fontId="15" numFmtId="0" xfId="0" applyAlignment="1" applyBorder="1" applyFont="1">
      <alignment horizontal="center" vertical="center"/>
    </xf>
    <xf borderId="7" fillId="14" fontId="12" numFmtId="164" xfId="0" applyAlignment="1" applyBorder="1" applyFont="1" applyNumberFormat="1">
      <alignment horizontal="center" readingOrder="0"/>
    </xf>
    <xf borderId="7" fillId="9" fontId="11" numFmtId="0" xfId="0" applyAlignment="1" applyBorder="1" applyFont="1">
      <alignment horizontal="center" readingOrder="0" shrinkToFit="0" vertical="center" wrapText="1"/>
    </xf>
    <xf borderId="7" fillId="8" fontId="15" numFmtId="0" xfId="0" applyAlignment="1" applyBorder="1" applyFont="1">
      <alignment horizontal="center" readingOrder="0" vertical="center"/>
    </xf>
    <xf borderId="7" fillId="14" fontId="14" numFmtId="0" xfId="0" applyAlignment="1" applyBorder="1" applyFont="1">
      <alignment horizontal="center" readingOrder="0" vertical="center"/>
    </xf>
    <xf borderId="7" fillId="9" fontId="14" numFmtId="0" xfId="0" applyAlignment="1" applyBorder="1" applyFont="1">
      <alignment horizontal="center" readingOrder="0" vertical="center"/>
    </xf>
    <xf borderId="7" fillId="12" fontId="15" numFmtId="0" xfId="0" applyAlignment="1" applyBorder="1" applyFont="1">
      <alignment horizontal="center" readingOrder="0" vertical="center"/>
    </xf>
    <xf borderId="0" fillId="4" fontId="16" numFmtId="0" xfId="0" applyAlignment="1" applyFont="1">
      <alignment horizontal="center" shrinkToFit="0" vertical="center" wrapText="1"/>
    </xf>
    <xf borderId="1" fillId="4" fontId="16" numFmtId="0" xfId="0" applyAlignment="1" applyBorder="1" applyFont="1">
      <alignment horizontal="center" shrinkToFit="0" vertical="center" wrapText="1"/>
    </xf>
    <xf borderId="0" fillId="6" fontId="17" numFmtId="0" xfId="0" applyAlignment="1" applyFont="1">
      <alignment horizontal="center" shrinkToFit="0" vertical="center" wrapText="1"/>
    </xf>
    <xf borderId="9" fillId="6" fontId="17" numFmtId="0" xfId="0" applyAlignment="1" applyBorder="1" applyFont="1">
      <alignment horizontal="center" shrinkToFit="0" vertical="center" wrapText="1"/>
    </xf>
    <xf borderId="9" fillId="6" fontId="17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horizontal="left" shrinkToFit="0" vertical="center" wrapText="1"/>
    </xf>
    <xf borderId="7" fillId="0" fontId="18" numFmtId="0" xfId="0" applyAlignment="1" applyBorder="1" applyFont="1">
      <alignment horizontal="left" shrinkToFit="0" vertical="center" wrapText="1"/>
    </xf>
    <xf borderId="7" fillId="0" fontId="19" numFmtId="165" xfId="0" applyAlignment="1" applyBorder="1" applyFont="1" applyNumberFormat="1">
      <alignment horizontal="center" shrinkToFit="0" vertical="center" wrapText="1"/>
    </xf>
    <xf borderId="7" fillId="15" fontId="19" numFmtId="165" xfId="0" applyAlignment="1" applyBorder="1" applyFill="1" applyFont="1" applyNumberFormat="1">
      <alignment horizontal="center" vertical="center"/>
    </xf>
    <xf borderId="7" fillId="16" fontId="20" numFmtId="165" xfId="0" applyAlignment="1" applyBorder="1" applyFill="1" applyFont="1" applyNumberFormat="1">
      <alignment horizontal="center" vertical="center"/>
    </xf>
    <xf borderId="7" fillId="0" fontId="20" numFmtId="165" xfId="0" applyAlignment="1" applyBorder="1" applyFont="1" applyNumberFormat="1">
      <alignment horizontal="center" vertical="center"/>
    </xf>
    <xf borderId="7" fillId="0" fontId="21" numFmtId="165" xfId="0" applyAlignment="1" applyBorder="1" applyFont="1" applyNumberFormat="1">
      <alignment horizontal="center" vertical="center"/>
    </xf>
    <xf borderId="7" fillId="15" fontId="19" numFmtId="165" xfId="0" applyAlignment="1" applyBorder="1" applyFont="1" applyNumberFormat="1">
      <alignment horizontal="center" readingOrder="0" vertical="center"/>
    </xf>
    <xf borderId="7" fillId="0" fontId="20" numFmtId="165" xfId="0" applyAlignment="1" applyBorder="1" applyFont="1" applyNumberFormat="1">
      <alignment horizontal="center" readingOrder="0" vertical="center"/>
    </xf>
    <xf borderId="7" fillId="0" fontId="19" numFmtId="0" xfId="0" applyAlignment="1" applyBorder="1" applyFont="1">
      <alignment horizontal="center" shrinkToFit="0" vertical="center" wrapText="1"/>
    </xf>
    <xf borderId="7" fillId="0" fontId="18" numFmtId="0" xfId="0" applyAlignment="1" applyBorder="1" applyFont="1">
      <alignment horizontal="center" readingOrder="0" shrinkToFit="0" vertical="center" wrapText="1"/>
    </xf>
    <xf borderId="7" fillId="0" fontId="18" numFmtId="165" xfId="0" applyAlignment="1" applyBorder="1" applyFont="1" applyNumberFormat="1">
      <alignment horizontal="center" readingOrder="0" shrinkToFit="0" vertical="center" wrapText="1"/>
    </xf>
    <xf borderId="7" fillId="0" fontId="22" numFmtId="165" xfId="0" applyAlignment="1" applyBorder="1" applyFont="1" applyNumberFormat="1">
      <alignment horizontal="center" readingOrder="0" vertical="center"/>
    </xf>
    <xf borderId="7" fillId="0" fontId="19" numFmtId="2" xfId="0" applyAlignment="1" applyBorder="1" applyFont="1" applyNumberFormat="1">
      <alignment horizontal="center" vertical="center"/>
    </xf>
    <xf borderId="7" fillId="15" fontId="19" numFmtId="2" xfId="0" applyAlignment="1" applyBorder="1" applyFont="1" applyNumberFormat="1">
      <alignment horizontal="center" vertical="center"/>
    </xf>
    <xf borderId="7" fillId="15" fontId="19" numFmtId="2" xfId="0" applyAlignment="1" applyBorder="1" applyFont="1" applyNumberFormat="1">
      <alignment horizontal="center" readingOrder="0" vertical="center"/>
    </xf>
    <xf borderId="7" fillId="15" fontId="23" numFmtId="2" xfId="0" applyAlignment="1" applyBorder="1" applyFont="1" applyNumberFormat="1">
      <alignment horizontal="center" readingOrder="0" vertical="center"/>
    </xf>
    <xf borderId="7" fillId="0" fontId="20" numFmtId="2" xfId="0" applyAlignment="1" applyBorder="1" applyFont="1" applyNumberFormat="1">
      <alignment horizontal="center" readingOrder="0" vertical="center"/>
    </xf>
    <xf borderId="7" fillId="16" fontId="20" numFmtId="2" xfId="0" applyAlignment="1" applyBorder="1" applyFont="1" applyNumberFormat="1">
      <alignment horizontal="center" vertical="center"/>
    </xf>
    <xf borderId="7" fillId="0" fontId="18" numFmtId="2" xfId="0" applyAlignment="1" applyBorder="1" applyFont="1" applyNumberFormat="1">
      <alignment horizontal="center" readingOrder="0" vertical="center"/>
    </xf>
    <xf borderId="7" fillId="15" fontId="18" numFmtId="2" xfId="0" applyAlignment="1" applyBorder="1" applyFont="1" applyNumberFormat="1">
      <alignment horizontal="center" readingOrder="0" vertical="center"/>
    </xf>
    <xf borderId="7" fillId="0" fontId="20" numFmtId="2" xfId="0" applyAlignment="1" applyBorder="1" applyFont="1" applyNumberFormat="1">
      <alignment horizontal="center" vertical="center"/>
    </xf>
    <xf borderId="7" fillId="8" fontId="19" numFmtId="1" xfId="0" applyAlignment="1" applyBorder="1" applyFont="1" applyNumberFormat="1">
      <alignment horizontal="center" shrinkToFit="0" vertical="center" wrapText="1"/>
    </xf>
    <xf borderId="7" fillId="8" fontId="24" numFmtId="1" xfId="0" applyAlignment="1" applyBorder="1" applyFont="1" applyNumberFormat="1">
      <alignment horizontal="center" vertical="center"/>
    </xf>
    <xf borderId="7" fillId="8" fontId="21" numFmtId="1" xfId="0" applyAlignment="1" applyBorder="1" applyFont="1" applyNumberFormat="1">
      <alignment horizontal="center" vertical="center"/>
    </xf>
    <xf borderId="7" fillId="11" fontId="25" numFmtId="1" xfId="0" applyAlignment="1" applyBorder="1" applyFont="1" applyNumberFormat="1">
      <alignment horizontal="center" readingOrder="0" vertical="center"/>
    </xf>
    <xf borderId="7" fillId="11" fontId="19" numFmtId="1" xfId="0" applyAlignment="1" applyBorder="1" applyFont="1" applyNumberFormat="1">
      <alignment horizontal="center" readingOrder="0" vertical="center"/>
    </xf>
    <xf borderId="7" fillId="10" fontId="20" numFmtId="1" xfId="0" applyAlignment="1" applyBorder="1" applyFont="1" applyNumberFormat="1">
      <alignment horizontal="center" readingOrder="0" vertical="center"/>
    </xf>
    <xf borderId="7" fillId="16" fontId="20" numFmtId="1" xfId="0" applyAlignment="1" applyBorder="1" applyFont="1" applyNumberFormat="1">
      <alignment horizontal="center" vertical="center"/>
    </xf>
    <xf borderId="7" fillId="11" fontId="18" numFmtId="0" xfId="0" applyAlignment="1" applyBorder="1" applyFont="1">
      <alignment horizontal="center" readingOrder="0" shrinkToFit="0" vertical="center" wrapText="1"/>
    </xf>
    <xf borderId="7" fillId="8" fontId="18" numFmtId="1" xfId="0" applyAlignment="1" applyBorder="1" applyFont="1" applyNumberFormat="1">
      <alignment horizontal="center" readingOrder="0" shrinkToFit="0" vertical="center" wrapText="1"/>
    </xf>
    <xf borderId="7" fillId="8" fontId="26" numFmtId="1" xfId="0" applyAlignment="1" applyBorder="1" applyFont="1" applyNumberFormat="1">
      <alignment horizontal="center" readingOrder="0" vertical="center"/>
    </xf>
    <xf borderId="7" fillId="12" fontId="21" numFmtId="1" xfId="0" applyAlignment="1" applyBorder="1" applyFont="1" applyNumberFormat="1">
      <alignment horizontal="center" vertical="center"/>
    </xf>
    <xf borderId="7" fillId="12" fontId="25" numFmtId="1" xfId="0" applyAlignment="1" applyBorder="1" applyFont="1" applyNumberFormat="1">
      <alignment horizontal="center" readingOrder="0" vertical="center"/>
    </xf>
    <xf borderId="7" fillId="12" fontId="19" numFmtId="1" xfId="0" applyAlignment="1" applyBorder="1" applyFont="1" applyNumberFormat="1">
      <alignment horizontal="center" readingOrder="0" vertical="center"/>
    </xf>
    <xf borderId="7" fillId="12" fontId="20" numFmtId="1" xfId="0" applyAlignment="1" applyBorder="1" applyFont="1" applyNumberFormat="1">
      <alignment horizontal="center" readingOrder="0" vertical="center"/>
    </xf>
    <xf borderId="7" fillId="0" fontId="20" numFmtId="1" xfId="0" applyAlignment="1" applyBorder="1" applyFont="1" applyNumberFormat="1">
      <alignment horizontal="center" vertical="center"/>
    </xf>
    <xf borderId="7" fillId="8" fontId="21" numFmtId="1" xfId="0" applyAlignment="1" applyBorder="1" applyFont="1" applyNumberFormat="1">
      <alignment horizontal="center" shrinkToFit="0" vertical="center" wrapText="1"/>
    </xf>
    <xf borderId="7" fillId="8" fontId="19" numFmtId="1" xfId="0" applyAlignment="1" applyBorder="1" applyFont="1" applyNumberFormat="1">
      <alignment horizontal="center" vertical="center"/>
    </xf>
    <xf borderId="7" fillId="10" fontId="19" numFmtId="1" xfId="0" applyAlignment="1" applyBorder="1" applyFont="1" applyNumberFormat="1">
      <alignment horizontal="center" readingOrder="0" vertical="center"/>
    </xf>
    <xf borderId="7" fillId="10" fontId="18" numFmtId="0" xfId="0" applyAlignment="1" applyBorder="1" applyFont="1">
      <alignment horizontal="center" readingOrder="0" shrinkToFit="0" vertical="center" wrapText="1"/>
    </xf>
    <xf borderId="7" fillId="11" fontId="22" numFmtId="1" xfId="0" applyAlignment="1" applyBorder="1" applyFont="1" applyNumberFormat="1">
      <alignment horizontal="center" readingOrder="0" shrinkToFit="0" vertical="center" wrapText="1"/>
    </xf>
    <xf borderId="7" fillId="12" fontId="19" numFmtId="1" xfId="0" applyAlignment="1" applyBorder="1" applyFont="1" applyNumberFormat="1">
      <alignment horizontal="center" vertical="center"/>
    </xf>
    <xf borderId="7" fillId="11" fontId="19" numFmtId="10" xfId="0" applyAlignment="1" applyBorder="1" applyFont="1" applyNumberFormat="1">
      <alignment horizontal="center" vertical="center"/>
    </xf>
    <xf borderId="7" fillId="11" fontId="21" numFmtId="166" xfId="0" applyAlignment="1" applyBorder="1" applyFont="1" applyNumberFormat="1">
      <alignment horizontal="center" vertical="center"/>
    </xf>
    <xf borderId="7" fillId="8" fontId="19" numFmtId="0" xfId="0" applyAlignment="1" applyBorder="1" applyFont="1">
      <alignment horizontal="center" vertical="center"/>
    </xf>
    <xf borderId="7" fillId="8" fontId="19" numFmtId="166" xfId="0" applyAlignment="1" applyBorder="1" applyFont="1" applyNumberFormat="1">
      <alignment horizontal="center" readingOrder="0" vertical="center"/>
    </xf>
    <xf borderId="7" fillId="8" fontId="19" numFmtId="0" xfId="0" applyAlignment="1" applyBorder="1" applyFont="1">
      <alignment horizontal="center" readingOrder="0" vertical="center"/>
    </xf>
    <xf borderId="7" fillId="11" fontId="20" numFmtId="0" xfId="0" applyAlignment="1" applyBorder="1" applyFont="1">
      <alignment horizontal="center" readingOrder="0" vertical="center"/>
    </xf>
    <xf borderId="7" fillId="0" fontId="19" numFmtId="166" xfId="0" applyAlignment="1" applyBorder="1" applyFont="1" applyNumberFormat="1">
      <alignment horizontal="center" shrinkToFit="0" vertical="center" wrapText="1"/>
    </xf>
    <xf borderId="7" fillId="16" fontId="20" numFmtId="166" xfId="0" applyAlignment="1" applyBorder="1" applyFont="1" applyNumberFormat="1">
      <alignment horizontal="center" vertical="center"/>
    </xf>
    <xf borderId="7" fillId="8" fontId="18" numFmtId="0" xfId="0" applyAlignment="1" applyBorder="1" applyFont="1">
      <alignment horizontal="center" readingOrder="0" shrinkToFit="0" vertical="center" wrapText="1"/>
    </xf>
    <xf borderId="7" fillId="8" fontId="18" numFmtId="10" xfId="0" applyAlignment="1" applyBorder="1" applyFont="1" applyNumberFormat="1">
      <alignment horizontal="center" readingOrder="0" vertical="center"/>
    </xf>
    <xf borderId="7" fillId="8" fontId="22" numFmtId="166" xfId="0" applyAlignment="1" applyBorder="1" applyFont="1" applyNumberFormat="1">
      <alignment horizontal="center" readingOrder="0" vertical="center"/>
    </xf>
    <xf borderId="7" fillId="12" fontId="19" numFmtId="0" xfId="0" applyAlignment="1" applyBorder="1" applyFont="1">
      <alignment horizontal="center" vertical="center"/>
    </xf>
    <xf borderId="7" fillId="12" fontId="19" numFmtId="166" xfId="0" applyAlignment="1" applyBorder="1" applyFont="1" applyNumberFormat="1">
      <alignment horizontal="center" readingOrder="0" vertical="center"/>
    </xf>
    <xf borderId="7" fillId="0" fontId="27" numFmtId="0" xfId="0" applyAlignment="1" applyBorder="1" applyFont="1">
      <alignment horizontal="center" readingOrder="0"/>
    </xf>
    <xf borderId="7" fillId="12" fontId="20" numFmtId="0" xfId="0" applyAlignment="1" applyBorder="1" applyFont="1">
      <alignment horizontal="center" readingOrder="0" vertical="center"/>
    </xf>
    <xf borderId="7" fillId="0" fontId="20" numFmtId="166" xfId="0" applyAlignment="1" applyBorder="1" applyFont="1" applyNumberFormat="1">
      <alignment horizontal="center" vertical="center"/>
    </xf>
    <xf borderId="7" fillId="8" fontId="19" numFmtId="2" xfId="0" applyAlignment="1" applyBorder="1" applyFont="1" applyNumberFormat="1">
      <alignment horizontal="center" shrinkToFit="0" vertical="center" wrapText="1"/>
    </xf>
    <xf borderId="7" fillId="8" fontId="21" numFmtId="2" xfId="0" applyAlignment="1" applyBorder="1" applyFont="1" applyNumberFormat="1">
      <alignment horizontal="center" vertical="center"/>
    </xf>
    <xf borderId="7" fillId="8" fontId="19" numFmtId="2" xfId="0" applyAlignment="1" applyBorder="1" applyFont="1" applyNumberFormat="1">
      <alignment horizontal="center" vertical="center"/>
    </xf>
    <xf borderId="7" fillId="8" fontId="19" numFmtId="2" xfId="0" applyAlignment="1" applyBorder="1" applyFont="1" applyNumberFormat="1">
      <alignment horizontal="center" readingOrder="0" vertical="center"/>
    </xf>
    <xf borderId="7" fillId="8" fontId="20" numFmtId="2" xfId="0" applyAlignment="1" applyBorder="1" applyFont="1" applyNumberFormat="1">
      <alignment horizontal="center" readingOrder="0" vertical="center"/>
    </xf>
    <xf borderId="7" fillId="0" fontId="19" numFmtId="164" xfId="0" applyAlignment="1" applyBorder="1" applyFont="1" applyNumberFormat="1">
      <alignment horizontal="center" shrinkToFit="0" vertical="center" wrapText="1"/>
    </xf>
    <xf borderId="7" fillId="8" fontId="18" numFmtId="2" xfId="0" applyAlignment="1" applyBorder="1" applyFont="1" applyNumberFormat="1">
      <alignment horizontal="center" readingOrder="0" shrinkToFit="0" vertical="center" wrapText="1"/>
    </xf>
    <xf borderId="7" fillId="8" fontId="22" numFmtId="2" xfId="0" applyAlignment="1" applyBorder="1" applyFont="1" applyNumberFormat="1">
      <alignment horizontal="center" readingOrder="0" vertical="center"/>
    </xf>
    <xf borderId="7" fillId="12" fontId="19" numFmtId="2" xfId="0" applyAlignment="1" applyBorder="1" applyFont="1" applyNumberFormat="1">
      <alignment horizontal="center" vertical="center"/>
    </xf>
    <xf borderId="7" fillId="12" fontId="19" numFmtId="2" xfId="0" applyAlignment="1" applyBorder="1" applyFont="1" applyNumberFormat="1">
      <alignment horizontal="center" readingOrder="0" vertical="center"/>
    </xf>
    <xf borderId="7" fillId="0" fontId="27" numFmtId="2" xfId="0" applyAlignment="1" applyBorder="1" applyFont="1" applyNumberFormat="1">
      <alignment horizontal="center" readingOrder="0" vertical="center"/>
    </xf>
    <xf borderId="7" fillId="12" fontId="20" numFmtId="2" xfId="0" applyAlignment="1" applyBorder="1" applyFont="1" applyNumberFormat="1">
      <alignment horizontal="center" readingOrder="0" vertical="center"/>
    </xf>
    <xf borderId="7" fillId="11" fontId="19" numFmtId="1" xfId="0" applyAlignment="1" applyBorder="1" applyFont="1" applyNumberFormat="1">
      <alignment horizontal="center" vertical="center"/>
    </xf>
    <xf borderId="7" fillId="8" fontId="19" numFmtId="1" xfId="0" applyAlignment="1" applyBorder="1" applyFont="1" applyNumberFormat="1">
      <alignment horizontal="center" readingOrder="0" vertical="center"/>
    </xf>
    <xf borderId="7" fillId="10" fontId="22" numFmtId="1" xfId="0" applyAlignment="1" applyBorder="1" applyFont="1" applyNumberFormat="1">
      <alignment horizontal="center" readingOrder="0" shrinkToFit="0" vertical="center" wrapText="1"/>
    </xf>
    <xf borderId="7" fillId="0" fontId="27" numFmtId="1" xfId="0" applyAlignment="1" applyBorder="1" applyFont="1" applyNumberFormat="1">
      <alignment horizontal="center" readingOrder="0" vertical="center"/>
    </xf>
    <xf borderId="7" fillId="8" fontId="19" numFmtId="166" xfId="0" applyAlignment="1" applyBorder="1" applyFont="1" applyNumberFormat="1">
      <alignment horizontal="center" vertical="center"/>
    </xf>
    <xf borderId="7" fillId="8" fontId="21" numFmtId="166" xfId="0" applyAlignment="1" applyBorder="1" applyFont="1" applyNumberFormat="1">
      <alignment horizontal="center" vertical="center"/>
    </xf>
    <xf borderId="7" fillId="11" fontId="19" numFmtId="0" xfId="0" applyAlignment="1" applyBorder="1" applyFont="1">
      <alignment horizontal="center" vertical="center"/>
    </xf>
    <xf borderId="7" fillId="8" fontId="20" numFmtId="166" xfId="0" applyAlignment="1" applyBorder="1" applyFont="1" applyNumberFormat="1">
      <alignment horizontal="center" readingOrder="0" vertical="center"/>
    </xf>
    <xf borderId="7" fillId="8" fontId="18" numFmtId="166" xfId="0" applyAlignment="1" applyBorder="1" applyFont="1" applyNumberFormat="1">
      <alignment horizontal="center" readingOrder="0" vertical="center"/>
    </xf>
    <xf borderId="7" fillId="10" fontId="22" numFmtId="166" xfId="0" applyAlignment="1" applyBorder="1" applyFont="1" applyNumberFormat="1">
      <alignment horizontal="center" readingOrder="0" vertical="center"/>
    </xf>
    <xf borderId="7" fillId="12" fontId="19" numFmtId="0" xfId="0" applyAlignment="1" applyBorder="1" applyFont="1">
      <alignment horizontal="center" readingOrder="0" vertical="center"/>
    </xf>
    <xf borderId="7" fillId="12" fontId="20" numFmtId="166" xfId="0" applyAlignment="1" applyBorder="1" applyFont="1" applyNumberFormat="1">
      <alignment horizontal="center" readingOrder="0" vertical="center"/>
    </xf>
    <xf borderId="7" fillId="0" fontId="19" numFmtId="165" xfId="0" applyAlignment="1" applyBorder="1" applyFont="1" applyNumberFormat="1">
      <alignment horizontal="center" vertical="center"/>
    </xf>
    <xf borderId="7" fillId="0" fontId="21" numFmtId="165" xfId="0" applyAlignment="1" applyBorder="1" applyFont="1" applyNumberFormat="1">
      <alignment horizontal="center" shrinkToFit="0" vertical="center" wrapText="1"/>
    </xf>
    <xf borderId="7" fillId="11" fontId="18" numFmtId="167" xfId="0" applyAlignment="1" applyBorder="1" applyFont="1" applyNumberFormat="1">
      <alignment horizontal="center" readingOrder="0" vertical="center"/>
    </xf>
    <xf borderId="7" fillId="10" fontId="22" numFmtId="165" xfId="0" applyAlignment="1" applyBorder="1" applyFont="1" applyNumberFormat="1">
      <alignment horizontal="center" readingOrder="0" shrinkToFit="0" vertical="center" wrapText="1"/>
    </xf>
    <xf borderId="7" fillId="12" fontId="19" numFmtId="165" xfId="0" applyAlignment="1" applyBorder="1" applyFont="1" applyNumberFormat="1">
      <alignment horizontal="center" vertical="center"/>
    </xf>
    <xf borderId="7" fillId="12" fontId="19" numFmtId="165" xfId="0" applyAlignment="1" applyBorder="1" applyFont="1" applyNumberFormat="1">
      <alignment horizontal="center" readingOrder="0" vertical="center"/>
    </xf>
    <xf borderId="7" fillId="0" fontId="27" numFmtId="165" xfId="0" applyAlignment="1" applyBorder="1" applyFont="1" applyNumberFormat="1">
      <alignment horizontal="center" readingOrder="0"/>
    </xf>
    <xf borderId="7" fillId="12" fontId="20" numFmtId="165" xfId="0" applyAlignment="1" applyBorder="1" applyFont="1" applyNumberFormat="1">
      <alignment horizontal="center" readingOrder="0" vertical="center"/>
    </xf>
    <xf borderId="7" fillId="15" fontId="23" numFmtId="2" xfId="0" applyAlignment="1" applyBorder="1" applyFont="1" applyNumberFormat="1">
      <alignment horizontal="center" vertical="center"/>
    </xf>
    <xf borderId="7" fillId="0" fontId="19" numFmtId="2" xfId="0" applyAlignment="1" applyBorder="1" applyFont="1" applyNumberFormat="1">
      <alignment horizontal="center" shrinkToFit="0" vertical="center" wrapText="1"/>
    </xf>
    <xf borderId="7" fillId="12" fontId="18" numFmtId="2" xfId="0" applyAlignment="1" applyBorder="1" applyFont="1" applyNumberFormat="1">
      <alignment horizontal="center" readingOrder="0" vertical="center"/>
    </xf>
    <xf borderId="7" fillId="12" fontId="20" numFmtId="2" xfId="0" applyAlignment="1" applyBorder="1" applyFont="1" applyNumberFormat="1">
      <alignment horizontal="center" vertical="center"/>
    </xf>
    <xf borderId="7" fillId="10" fontId="19" numFmtId="1" xfId="0" applyAlignment="1" applyBorder="1" applyFont="1" applyNumberFormat="1">
      <alignment horizontal="center" readingOrder="0" shrinkToFit="0" vertical="center" wrapText="1"/>
    </xf>
    <xf borderId="7" fillId="0" fontId="20" numFmtId="1" xfId="0" applyAlignment="1" applyBorder="1" applyFont="1" applyNumberFormat="1">
      <alignment horizontal="center" readingOrder="0" vertical="center"/>
    </xf>
    <xf borderId="7" fillId="0" fontId="19" numFmtId="1" xfId="0" applyAlignment="1" applyBorder="1" applyFont="1" applyNumberFormat="1">
      <alignment horizontal="center" shrinkToFit="0" vertical="center" wrapText="1"/>
    </xf>
    <xf borderId="7" fillId="16" fontId="20" numFmtId="1" xfId="0" applyAlignment="1" applyBorder="1" applyFont="1" applyNumberFormat="1">
      <alignment horizontal="center" readingOrder="0" vertical="center"/>
    </xf>
    <xf borderId="7" fillId="10" fontId="18" numFmtId="1" xfId="0" applyAlignment="1" applyBorder="1" applyFont="1" applyNumberFormat="1">
      <alignment horizontal="center" readingOrder="0" shrinkToFit="0" vertical="center" wrapText="1"/>
    </xf>
    <xf borderId="7" fillId="10" fontId="18" numFmtId="1" xfId="0" applyAlignment="1" applyBorder="1" applyFont="1" applyNumberFormat="1">
      <alignment horizontal="center" readingOrder="0" vertical="center"/>
    </xf>
    <xf borderId="7" fillId="12" fontId="19" numFmtId="164" xfId="0" applyAlignment="1" applyBorder="1" applyFont="1" applyNumberFormat="1">
      <alignment horizontal="center" readingOrder="0" vertical="center"/>
    </xf>
    <xf borderId="7" fillId="12" fontId="20" numFmtId="1" xfId="0" applyAlignment="1" applyBorder="1" applyFont="1" applyNumberFormat="1">
      <alignment horizontal="center" vertical="center"/>
    </xf>
    <xf borderId="0" fillId="0" fontId="18" numFmtId="0" xfId="0" applyAlignment="1" applyFont="1">
      <alignment horizontal="left" readingOrder="0" shrinkToFit="0" vertical="center" wrapText="1"/>
    </xf>
    <xf borderId="7" fillId="0" fontId="18" numFmtId="0" xfId="0" applyAlignment="1" applyBorder="1" applyFont="1">
      <alignment horizontal="left" readingOrder="0" shrinkToFit="0" vertical="center" wrapText="1"/>
    </xf>
    <xf borderId="7" fillId="0" fontId="19" numFmtId="1" xfId="0" applyAlignment="1" applyBorder="1" applyFont="1" applyNumberFormat="1">
      <alignment horizontal="center" readingOrder="0" shrinkToFit="0" vertical="center" wrapText="1"/>
    </xf>
    <xf borderId="7" fillId="11" fontId="18" numFmtId="1" xfId="0" applyAlignment="1" applyBorder="1" applyFont="1" applyNumberFormat="1">
      <alignment horizontal="center" readingOrder="0" shrinkToFit="0" vertical="center" wrapText="1"/>
    </xf>
    <xf borderId="7" fillId="11" fontId="18" numFmtId="1" xfId="0" applyAlignment="1" applyBorder="1" applyFont="1" applyNumberFormat="1">
      <alignment horizontal="center" readingOrder="0" vertical="center"/>
    </xf>
    <xf borderId="0" fillId="0" fontId="28" numFmtId="0" xfId="0" applyAlignment="1" applyFont="1">
      <alignment vertical="center"/>
    </xf>
    <xf borderId="7" fillId="0" fontId="28" numFmtId="0" xfId="0" applyAlignment="1" applyBorder="1" applyFont="1">
      <alignment vertical="center"/>
    </xf>
    <xf borderId="7" fillId="16" fontId="28" numFmtId="0" xfId="0" applyAlignment="1" applyBorder="1" applyFont="1">
      <alignment vertical="center"/>
    </xf>
    <xf borderId="7" fillId="0" fontId="28" numFmtId="0" xfId="0" applyAlignment="1" applyBorder="1" applyFont="1">
      <alignment horizontal="center" readingOrder="0" vertical="center"/>
    </xf>
    <xf borderId="10" fillId="0" fontId="28" numFmtId="0" xfId="0" applyAlignment="1" applyBorder="1" applyFont="1">
      <alignment vertical="center"/>
    </xf>
    <xf borderId="11" fillId="0" fontId="28" numFmtId="0" xfId="0" applyAlignment="1" applyBorder="1" applyFont="1">
      <alignment vertical="center"/>
    </xf>
    <xf borderId="8" fillId="0" fontId="28" numFmtId="0" xfId="0" applyAlignment="1" applyBorder="1" applyFont="1">
      <alignment vertical="center"/>
    </xf>
    <xf borderId="0" fillId="17" fontId="16" numFmtId="0" xfId="0" applyAlignment="1" applyFill="1" applyFont="1">
      <alignment horizontal="center" shrinkToFit="0" vertical="center" wrapText="1"/>
    </xf>
    <xf borderId="1" fillId="17" fontId="16" numFmtId="0" xfId="0" applyAlignment="1" applyBorder="1" applyFont="1">
      <alignment horizontal="center" shrinkToFit="0" vertical="center" wrapText="1"/>
    </xf>
    <xf borderId="12" fillId="6" fontId="17" numFmtId="0" xfId="0" applyAlignment="1" applyBorder="1" applyFont="1">
      <alignment horizontal="center" shrinkToFit="0" vertical="center" wrapText="1"/>
    </xf>
    <xf borderId="12" fillId="6" fontId="17" numFmtId="0" xfId="0" applyAlignment="1" applyBorder="1" applyFont="1">
      <alignment horizontal="center" readingOrder="0" shrinkToFit="0" vertical="center" wrapText="1"/>
    </xf>
    <xf borderId="7" fillId="15" fontId="23" numFmtId="165" xfId="0" applyAlignment="1" applyBorder="1" applyFont="1" applyNumberFormat="1">
      <alignment horizontal="center" vertical="center"/>
    </xf>
    <xf borderId="7" fillId="0" fontId="3" numFmtId="0" xfId="0" applyBorder="1" applyFont="1"/>
    <xf borderId="0" fillId="0" fontId="21" numFmtId="0" xfId="0" applyAlignment="1" applyFont="1">
      <alignment horizontal="center" shrinkToFit="0" vertical="center" wrapText="1"/>
    </xf>
    <xf borderId="7" fillId="8" fontId="25" numFmtId="1" xfId="0" applyAlignment="1" applyBorder="1" applyFont="1" applyNumberFormat="1">
      <alignment horizontal="center" readingOrder="0" vertical="center"/>
    </xf>
    <xf borderId="7" fillId="8" fontId="18" numFmtId="2" xfId="0" applyAlignment="1" applyBorder="1" applyFont="1" applyNumberFormat="1">
      <alignment horizontal="center" readingOrder="0" vertical="center"/>
    </xf>
    <xf borderId="7" fillId="10" fontId="19" numFmtId="0" xfId="0" applyAlignment="1" applyBorder="1" applyFont="1">
      <alignment horizontal="center" vertical="center"/>
    </xf>
    <xf borderId="7" fillId="10" fontId="19" numFmtId="0" xfId="0" applyAlignment="1" applyBorder="1" applyFont="1">
      <alignment horizontal="center" readingOrder="0" vertical="center"/>
    </xf>
    <xf borderId="7" fillId="10" fontId="20" numFmtId="0" xfId="0" applyAlignment="1" applyBorder="1" applyFont="1">
      <alignment horizontal="center" readingOrder="0" vertical="center"/>
    </xf>
    <xf borderId="7" fillId="0" fontId="20" numFmtId="0" xfId="0" applyAlignment="1" applyBorder="1" applyFont="1">
      <alignment horizontal="center" vertical="center"/>
    </xf>
    <xf borderId="7" fillId="8" fontId="22" numFmtId="0" xfId="0" applyAlignment="1" applyBorder="1" applyFont="1">
      <alignment horizontal="center" readingOrder="0" shrinkToFit="0" vertical="center" wrapText="1"/>
    </xf>
    <xf borderId="0" fillId="0" fontId="27" numFmtId="1" xfId="0" applyAlignment="1" applyFont="1" applyNumberFormat="1">
      <alignment horizontal="center" readingOrder="0"/>
    </xf>
    <xf borderId="7" fillId="11" fontId="19" numFmtId="2" xfId="0" applyAlignment="1" applyBorder="1" applyFont="1" applyNumberFormat="1">
      <alignment horizontal="center" shrinkToFit="0" vertical="center" wrapText="1"/>
    </xf>
    <xf borderId="7" fillId="11" fontId="19" numFmtId="1" xfId="0" applyAlignment="1" applyBorder="1" applyFont="1" applyNumberFormat="1">
      <alignment horizontal="center" shrinkToFit="0" vertical="center" wrapText="1"/>
    </xf>
    <xf borderId="7" fillId="10" fontId="19" numFmtId="1" xfId="0" applyAlignment="1" applyBorder="1" applyFont="1" applyNumberFormat="1">
      <alignment horizontal="center" vertical="center"/>
    </xf>
    <xf borderId="7" fillId="10" fontId="19" numFmtId="165" xfId="0" applyAlignment="1" applyBorder="1" applyFont="1" applyNumberFormat="1">
      <alignment horizontal="center" vertical="center"/>
    </xf>
    <xf borderId="7" fillId="0" fontId="27" numFmtId="164" xfId="0" applyAlignment="1" applyBorder="1" applyFont="1" applyNumberFormat="1">
      <alignment horizontal="center" readingOrder="0" vertical="center"/>
    </xf>
    <xf borderId="7" fillId="8" fontId="27" numFmtId="0" xfId="0" applyAlignment="1" applyBorder="1" applyFont="1">
      <alignment horizontal="center" readingOrder="0" vertical="center"/>
    </xf>
    <xf borderId="7" fillId="0" fontId="29" numFmtId="0" xfId="0" applyAlignment="1" applyBorder="1" applyFont="1">
      <alignment horizontal="center" vertical="center"/>
    </xf>
    <xf borderId="7" fillId="0" fontId="27" numFmtId="0" xfId="0" applyAlignment="1" applyBorder="1" applyFont="1">
      <alignment horizontal="center" readingOrder="0" vertical="center"/>
    </xf>
    <xf borderId="7" fillId="10" fontId="19" numFmtId="1" xfId="0" applyAlignment="1" applyBorder="1" applyFont="1" applyNumberFormat="1">
      <alignment horizontal="center" shrinkToFit="0" vertical="center" wrapText="1"/>
    </xf>
    <xf borderId="7" fillId="15" fontId="19" numFmtId="1" xfId="0" applyAlignment="1" applyBorder="1" applyFont="1" applyNumberFormat="1">
      <alignment horizontal="center" readingOrder="0" vertical="center"/>
    </xf>
    <xf borderId="7" fillId="8" fontId="18" numFmtId="0" xfId="0" applyAlignment="1" applyBorder="1" applyFont="1">
      <alignment horizontal="center" readingOrder="0" vertical="center"/>
    </xf>
    <xf borderId="7" fillId="11" fontId="22" numFmtId="0" xfId="0" applyAlignment="1" applyBorder="1" applyFont="1">
      <alignment horizontal="center" readingOrder="0" vertical="center"/>
    </xf>
    <xf borderId="7" fillId="15" fontId="19" numFmtId="1" xfId="0" applyAlignment="1" applyBorder="1" applyFont="1" applyNumberFormat="1">
      <alignment horizontal="center" vertical="center"/>
    </xf>
    <xf borderId="7" fillId="15" fontId="23" numFmtId="1" xfId="0" applyAlignment="1" applyBorder="1" applyFont="1" applyNumberFormat="1">
      <alignment horizontal="center" vertical="center"/>
    </xf>
    <xf borderId="7" fillId="12" fontId="21" numFmtId="165" xfId="0" applyAlignment="1" applyBorder="1" applyFont="1" applyNumberFormat="1">
      <alignment horizontal="center" shrinkToFit="0" vertical="center" wrapText="1"/>
    </xf>
    <xf borderId="0" fillId="0" fontId="27" numFmtId="165" xfId="0" applyAlignment="1" applyFont="1" applyNumberFormat="1">
      <alignment horizontal="center" readingOrder="0"/>
    </xf>
    <xf borderId="7" fillId="11" fontId="19" numFmtId="1" xfId="0" applyAlignment="1" applyBorder="1" applyFont="1" applyNumberFormat="1">
      <alignment horizontal="center" readingOrder="0" shrinkToFit="0" vertical="center" wrapText="1"/>
    </xf>
    <xf borderId="0" fillId="0" fontId="27" numFmtId="164" xfId="0" applyAlignment="1" applyFont="1" applyNumberFormat="1">
      <alignment horizontal="center" readingOrder="0"/>
    </xf>
    <xf borderId="7" fillId="8" fontId="30" numFmtId="0" xfId="0" applyAlignment="1" applyBorder="1" applyFont="1">
      <alignment horizontal="center" vertical="center"/>
    </xf>
    <xf borderId="7" fillId="8" fontId="30" numFmtId="0" xfId="0" applyAlignment="1" applyBorder="1" applyFont="1">
      <alignment horizontal="center" readingOrder="0" vertical="center"/>
    </xf>
    <xf borderId="7" fillId="0" fontId="30" numFmtId="164" xfId="0" applyAlignment="1" applyBorder="1" applyFont="1" applyNumberFormat="1">
      <alignment horizontal="center" vertical="center"/>
    </xf>
    <xf borderId="7" fillId="8" fontId="19" numFmtId="1" xfId="0" applyAlignment="1" applyBorder="1" applyFont="1" applyNumberFormat="1">
      <alignment horizontal="center" readingOrder="0" shrinkToFit="0" vertical="center" wrapText="1"/>
    </xf>
    <xf borderId="7" fillId="0" fontId="30" numFmtId="0" xfId="0" applyAlignment="1" applyBorder="1" applyFont="1">
      <alignment horizontal="center" vertical="center"/>
    </xf>
    <xf borderId="7" fillId="0" fontId="31" numFmtId="0" xfId="0" applyAlignment="1" applyBorder="1" applyFont="1">
      <alignment horizontal="center" vertical="center"/>
    </xf>
    <xf borderId="7" fillId="0" fontId="30" numFmtId="0" xfId="0" applyAlignment="1" applyBorder="1" applyFont="1">
      <alignment horizontal="center"/>
    </xf>
    <xf borderId="0" fillId="18" fontId="16" numFmtId="0" xfId="0" applyAlignment="1" applyFill="1" applyFont="1">
      <alignment horizontal="center" shrinkToFit="0" vertical="center" wrapText="1"/>
    </xf>
    <xf borderId="1" fillId="18" fontId="16" numFmtId="0" xfId="0" applyAlignment="1" applyBorder="1" applyFont="1">
      <alignment horizontal="center" shrinkToFit="0" vertical="center" wrapText="1"/>
    </xf>
    <xf borderId="0" fillId="19" fontId="32" numFmtId="0" xfId="0" applyAlignment="1" applyFill="1" applyFont="1">
      <alignment horizontal="left" shrinkToFit="0" vertical="center" wrapText="1"/>
    </xf>
    <xf borderId="4" fillId="19" fontId="32" numFmtId="0" xfId="0" applyAlignment="1" applyBorder="1" applyFont="1">
      <alignment horizontal="left" shrinkToFit="0" vertical="center" wrapText="1"/>
    </xf>
    <xf borderId="0" fillId="20" fontId="17" numFmtId="0" xfId="0" applyAlignment="1" applyFill="1" applyFont="1">
      <alignment horizontal="center" shrinkToFit="0" vertical="center" wrapText="1"/>
    </xf>
    <xf borderId="9" fillId="20" fontId="17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13" fillId="0" fontId="18" numFmtId="0" xfId="0" applyAlignment="1" applyBorder="1" applyFont="1">
      <alignment horizontal="left" shrinkToFit="0" vertical="center" wrapText="1"/>
    </xf>
    <xf borderId="13" fillId="0" fontId="19" numFmtId="1" xfId="0" applyAlignment="1" applyBorder="1" applyFont="1" applyNumberFormat="1">
      <alignment horizontal="center" shrinkToFit="0" vertical="center" wrapText="1"/>
    </xf>
    <xf borderId="13" fillId="12" fontId="19" numFmtId="1" xfId="0" applyAlignment="1" applyBorder="1" applyFont="1" applyNumberFormat="1">
      <alignment horizontal="center" vertical="center"/>
    </xf>
    <xf borderId="13" fillId="12" fontId="23" numFmtId="1" xfId="0" applyAlignment="1" applyBorder="1" applyFont="1" applyNumberFormat="1">
      <alignment horizontal="center" vertical="center"/>
    </xf>
    <xf borderId="13" fillId="12" fontId="19" numFmtId="1" xfId="0" applyAlignment="1" applyBorder="1" applyFont="1" applyNumberFormat="1">
      <alignment horizontal="center" readingOrder="0" vertical="center"/>
    </xf>
    <xf borderId="13" fillId="12" fontId="23" numFmtId="1" xfId="0" applyAlignment="1" applyBorder="1" applyFont="1" applyNumberFormat="1">
      <alignment horizontal="center" readingOrder="0" vertical="center"/>
    </xf>
    <xf borderId="13" fillId="0" fontId="20" numFmtId="1" xfId="0" applyAlignment="1" applyBorder="1" applyFont="1" applyNumberFormat="1">
      <alignment horizontal="center" vertical="center"/>
    </xf>
    <xf borderId="7" fillId="0" fontId="19" numFmtId="165" xfId="0" applyAlignment="1" applyBorder="1" applyFont="1" applyNumberFormat="1">
      <alignment horizontal="center" readingOrder="0" shrinkToFit="0" vertical="center" wrapText="1"/>
    </xf>
    <xf borderId="13" fillId="8" fontId="19" numFmtId="1" xfId="0" applyAlignment="1" applyBorder="1" applyFont="1" applyNumberFormat="1">
      <alignment horizontal="center" shrinkToFit="0" vertical="center" wrapText="1"/>
    </xf>
    <xf borderId="0" fillId="8" fontId="21" numFmtId="1" xfId="0" applyAlignment="1" applyFont="1" applyNumberFormat="1">
      <alignment horizontal="center" vertical="center"/>
    </xf>
    <xf borderId="13" fillId="10" fontId="19" numFmtId="1" xfId="0" applyAlignment="1" applyBorder="1" applyFont="1" applyNumberFormat="1">
      <alignment horizontal="center" readingOrder="0" vertical="center"/>
    </xf>
    <xf borderId="13" fillId="8" fontId="23" numFmtId="1" xfId="0" applyAlignment="1" applyBorder="1" applyFont="1" applyNumberFormat="1">
      <alignment horizontal="center" readingOrder="0" vertical="center"/>
    </xf>
    <xf borderId="0" fillId="0" fontId="21" numFmtId="0" xfId="0" applyFont="1"/>
    <xf borderId="7" fillId="8" fontId="19" numFmtId="165" xfId="0" applyAlignment="1" applyBorder="1" applyFont="1" applyNumberFormat="1">
      <alignment horizontal="center" readingOrder="0" shrinkToFit="0" vertical="center" wrapText="1"/>
    </xf>
    <xf borderId="7" fillId="8" fontId="21" numFmtId="165" xfId="0" applyAlignment="1" applyBorder="1" applyFont="1" applyNumberFormat="1">
      <alignment horizontal="center" readingOrder="0" vertical="center"/>
    </xf>
    <xf borderId="13" fillId="0" fontId="19" numFmtId="0" xfId="0" applyAlignment="1" applyBorder="1" applyFont="1">
      <alignment horizontal="center" shrinkToFit="0" vertical="center" wrapText="1"/>
    </xf>
    <xf borderId="0" fillId="8" fontId="21" numFmtId="1" xfId="0" applyAlignment="1" applyFont="1" applyNumberFormat="1">
      <alignment horizontal="center" shrinkToFit="0" vertical="center" wrapText="1"/>
    </xf>
    <xf borderId="13" fillId="8" fontId="19" numFmtId="1" xfId="0" applyAlignment="1" applyBorder="1" applyFont="1" applyNumberFormat="1">
      <alignment horizontal="center" readingOrder="0" vertical="center"/>
    </xf>
    <xf borderId="7" fillId="8" fontId="24" numFmtId="1" xfId="0" applyAlignment="1" applyBorder="1" applyFont="1" applyNumberFormat="1">
      <alignment horizontal="center" readingOrder="0" vertical="center"/>
    </xf>
    <xf borderId="13" fillId="0" fontId="18" numFmtId="0" xfId="0" applyAlignment="1" applyBorder="1" applyFont="1">
      <alignment horizontal="left" readingOrder="0" shrinkToFit="0" vertical="center" wrapText="1"/>
    </xf>
    <xf borderId="13" fillId="0" fontId="19" numFmtId="164" xfId="0" applyAlignment="1" applyBorder="1" applyFont="1" applyNumberFormat="1">
      <alignment horizontal="center" shrinkToFit="0" vertical="center" wrapText="1"/>
    </xf>
    <xf borderId="7" fillId="12" fontId="19" numFmtId="1" xfId="0" applyAlignment="1" applyBorder="1" applyFont="1" applyNumberFormat="1">
      <alignment horizontal="center" readingOrder="0" shrinkToFit="0" vertical="center" wrapText="1"/>
    </xf>
    <xf borderId="7" fillId="12" fontId="21" numFmtId="1" xfId="0" applyAlignment="1" applyBorder="1" applyFont="1" applyNumberFormat="1">
      <alignment horizontal="center" readingOrder="0" shrinkToFit="0" vertical="center" wrapText="1"/>
    </xf>
    <xf borderId="7" fillId="8" fontId="21" numFmtId="1" xfId="0" applyAlignment="1" applyBorder="1" applyFont="1" applyNumberFormat="1">
      <alignment horizontal="center" readingOrder="0" shrinkToFit="0" vertical="center" wrapText="1"/>
    </xf>
    <xf borderId="13" fillId="8" fontId="19" numFmtId="2" xfId="0" applyAlignment="1" applyBorder="1" applyFont="1" applyNumberFormat="1">
      <alignment horizontal="center" vertical="center"/>
    </xf>
    <xf borderId="13" fillId="12" fontId="23" numFmtId="2" xfId="0" applyAlignment="1" applyBorder="1" applyFont="1" applyNumberFormat="1">
      <alignment horizontal="center" vertical="center"/>
    </xf>
    <xf borderId="0" fillId="0" fontId="27" numFmtId="2" xfId="0" applyAlignment="1" applyFont="1" applyNumberFormat="1">
      <alignment horizontal="center" readingOrder="0" vertical="center"/>
    </xf>
    <xf borderId="13" fillId="0" fontId="20" numFmtId="2" xfId="0" applyAlignment="1" applyBorder="1" applyFont="1" applyNumberFormat="1">
      <alignment horizontal="center" vertical="center"/>
    </xf>
    <xf borderId="13" fillId="0" fontId="19" numFmtId="2" xfId="0" applyAlignment="1" applyBorder="1" applyFont="1" applyNumberFormat="1">
      <alignment horizontal="center" shrinkToFit="0" vertical="center" wrapText="1"/>
    </xf>
    <xf borderId="7" fillId="8" fontId="21" numFmtId="166" xfId="0" applyAlignment="1" applyBorder="1" applyFont="1" applyNumberFormat="1">
      <alignment horizontal="center" readingOrder="0" vertical="center"/>
    </xf>
    <xf borderId="0" fillId="0" fontId="27" numFmtId="0" xfId="0" applyAlignment="1" applyFont="1">
      <alignment horizontal="center" readingOrder="0"/>
    </xf>
    <xf borderId="14" fillId="0" fontId="18" numFmtId="0" xfId="0" applyAlignment="1" applyBorder="1" applyFont="1">
      <alignment horizontal="left" shrinkToFit="0" vertical="center" wrapText="1"/>
    </xf>
    <xf borderId="14" fillId="10" fontId="19" numFmtId="1" xfId="0" applyAlignment="1" applyBorder="1" applyFont="1" applyNumberFormat="1">
      <alignment horizontal="center" shrinkToFit="0" vertical="center" wrapText="1"/>
    </xf>
    <xf borderId="14" fillId="10" fontId="19" numFmtId="1" xfId="0" applyAlignment="1" applyBorder="1" applyFont="1" applyNumberFormat="1">
      <alignment horizontal="center" vertical="center"/>
    </xf>
    <xf borderId="14" fillId="10" fontId="19" numFmtId="1" xfId="0" applyAlignment="1" applyBorder="1" applyFont="1" applyNumberFormat="1">
      <alignment horizontal="center" readingOrder="0" vertical="center"/>
    </xf>
    <xf borderId="14" fillId="11" fontId="19" numFmtId="1" xfId="0" applyAlignment="1" applyBorder="1" applyFont="1" applyNumberFormat="1">
      <alignment horizontal="center" readingOrder="0" vertical="center"/>
    </xf>
    <xf borderId="14" fillId="11" fontId="23" numFmtId="1" xfId="0" applyAlignment="1" applyBorder="1" applyFont="1" applyNumberFormat="1">
      <alignment horizontal="center" readingOrder="0" vertical="center"/>
    </xf>
    <xf borderId="14" fillId="0" fontId="20" numFmtId="1" xfId="0" applyAlignment="1" applyBorder="1" applyFont="1" applyNumberFormat="1">
      <alignment horizontal="center" vertical="center"/>
    </xf>
    <xf borderId="14" fillId="0" fontId="19" numFmtId="1" xfId="0" applyAlignment="1" applyBorder="1" applyFont="1" applyNumberFormat="1">
      <alignment horizontal="center" shrinkToFit="0" vertical="center" wrapText="1"/>
    </xf>
    <xf borderId="14" fillId="0" fontId="20" numFmtId="1" xfId="0" applyAlignment="1" applyBorder="1" applyFont="1" applyNumberFormat="1">
      <alignment horizontal="center" readingOrder="0" vertical="center"/>
    </xf>
    <xf borderId="7" fillId="10" fontId="19" numFmtId="2" xfId="0" applyAlignment="1" applyBorder="1" applyFont="1" applyNumberFormat="1">
      <alignment horizontal="center" readingOrder="0" shrinkToFit="0" vertical="center" wrapText="1"/>
    </xf>
    <xf borderId="7" fillId="10" fontId="21" numFmtId="2" xfId="0" applyAlignment="1" applyBorder="1" applyFont="1" applyNumberFormat="1">
      <alignment horizontal="center" readingOrder="0" vertical="center"/>
    </xf>
    <xf borderId="7" fillId="10" fontId="31" numFmtId="0" xfId="0" applyAlignment="1" applyBorder="1" applyFont="1">
      <alignment horizontal="center" readingOrder="0" vertical="center"/>
    </xf>
    <xf borderId="7" fillId="8" fontId="31" numFmtId="0" xfId="0" applyAlignment="1" applyBorder="1" applyFont="1">
      <alignment horizontal="center" readingOrder="0" vertical="center"/>
    </xf>
    <xf borderId="7" fillId="0" fontId="30" numFmtId="0" xfId="0" applyAlignment="1" applyBorder="1" applyFont="1">
      <alignment horizontal="center" readingOrder="0"/>
    </xf>
    <xf borderId="15" fillId="20" fontId="17" numFmtId="0" xfId="0" applyAlignment="1" applyBorder="1" applyFont="1">
      <alignment horizontal="center" shrinkToFit="0" vertical="center" wrapText="1"/>
    </xf>
    <xf borderId="16" fillId="10" fontId="3" numFmtId="0" xfId="0" applyBorder="1" applyFont="1"/>
    <xf borderId="17" fillId="10" fontId="3" numFmtId="0" xfId="0" applyBorder="1" applyFont="1"/>
    <xf borderId="7" fillId="10" fontId="18" numFmtId="0" xfId="0" applyAlignment="1" applyBorder="1" applyFont="1">
      <alignment horizontal="left" shrinkToFit="0" vertical="center" wrapText="1"/>
    </xf>
    <xf borderId="7" fillId="10" fontId="19" numFmtId="166" xfId="0" applyAlignment="1" applyBorder="1" applyFont="1" applyNumberFormat="1">
      <alignment horizontal="center" vertical="center"/>
    </xf>
    <xf borderId="7" fillId="10" fontId="21" numFmtId="166" xfId="0" applyAlignment="1" applyBorder="1" applyFont="1" applyNumberFormat="1">
      <alignment horizontal="center" vertical="center"/>
    </xf>
    <xf borderId="7" fillId="10" fontId="27" numFmtId="0" xfId="0" applyAlignment="1" applyBorder="1" applyFont="1">
      <alignment horizontal="center" readingOrder="0"/>
    </xf>
    <xf borderId="14" fillId="0" fontId="19" numFmtId="2" xfId="0" applyAlignment="1" applyBorder="1" applyFont="1" applyNumberFormat="1">
      <alignment horizontal="center" shrinkToFit="0" vertical="center" wrapText="1"/>
    </xf>
    <xf borderId="14" fillId="12" fontId="19" numFmtId="2" xfId="0" applyAlignment="1" applyBorder="1" applyFont="1" applyNumberFormat="1">
      <alignment horizontal="center" vertical="center"/>
    </xf>
    <xf borderId="14" fillId="12" fontId="23" numFmtId="2" xfId="0" applyAlignment="1" applyBorder="1" applyFont="1" applyNumberFormat="1">
      <alignment horizontal="center" vertical="center"/>
    </xf>
    <xf borderId="14" fillId="12" fontId="19" numFmtId="2" xfId="0" applyAlignment="1" applyBorder="1" applyFont="1" applyNumberFormat="1">
      <alignment horizontal="center" readingOrder="0" vertical="center"/>
    </xf>
    <xf borderId="14" fillId="12" fontId="23" numFmtId="2" xfId="0" applyAlignment="1" applyBorder="1" applyFont="1" applyNumberFormat="1">
      <alignment horizontal="center" readingOrder="0" vertical="center"/>
    </xf>
    <xf borderId="18" fillId="0" fontId="3" numFmtId="0" xfId="0" applyBorder="1" applyFont="1"/>
    <xf borderId="7" fillId="12" fontId="21" numFmtId="165" xfId="0" applyAlignment="1" applyBorder="1" applyFont="1" applyNumberFormat="1">
      <alignment horizontal="center" readingOrder="0" shrinkToFit="0" vertical="center" wrapText="1"/>
    </xf>
    <xf borderId="7" fillId="12" fontId="23" numFmtId="1" xfId="0" applyAlignment="1" applyBorder="1" applyFont="1" applyNumberFormat="1">
      <alignment horizontal="center" vertical="center"/>
    </xf>
    <xf borderId="7" fillId="8" fontId="23" numFmtId="1" xfId="0" applyAlignment="1" applyBorder="1" applyFont="1" applyNumberFormat="1">
      <alignment horizontal="center" readingOrder="0" vertical="center"/>
    </xf>
    <xf borderId="7" fillId="12" fontId="19" numFmtId="0" xfId="0" applyAlignment="1" applyBorder="1" applyFont="1">
      <alignment horizontal="center" shrinkToFit="0" vertical="center" wrapText="1"/>
    </xf>
    <xf borderId="7" fillId="12" fontId="19" numFmtId="1" xfId="0" applyAlignment="1" applyBorder="1" applyFont="1" applyNumberFormat="1">
      <alignment horizontal="center" shrinkToFit="0" vertical="center" wrapText="1"/>
    </xf>
    <xf borderId="7" fillId="8" fontId="21" numFmtId="0" xfId="0" applyAlignment="1" applyBorder="1" applyFont="1">
      <alignment horizontal="center" readingOrder="0" vertical="center"/>
    </xf>
    <xf borderId="7" fillId="0" fontId="27" numFmtId="164" xfId="0" applyAlignment="1" applyBorder="1" applyFont="1" applyNumberFormat="1">
      <alignment horizontal="center" readingOrder="0"/>
    </xf>
    <xf borderId="7" fillId="12" fontId="23" numFmtId="2" xfId="0" applyAlignment="1" applyBorder="1" applyFont="1" applyNumberFormat="1">
      <alignment horizontal="center" vertical="center"/>
    </xf>
    <xf borderId="7" fillId="12" fontId="19" numFmtId="2" xfId="0" applyAlignment="1" applyBorder="1" applyFont="1" applyNumberFormat="1">
      <alignment horizontal="center" shrinkToFit="0" vertical="center" wrapText="1"/>
    </xf>
    <xf borderId="7" fillId="8" fontId="19" numFmtId="165" xfId="0" applyAlignment="1" applyBorder="1" applyFont="1" applyNumberFormat="1">
      <alignment horizontal="center" readingOrder="0" vertical="center"/>
    </xf>
    <xf borderId="7" fillId="8" fontId="21" numFmtId="165" xfId="0" applyAlignment="1" applyBorder="1" applyFont="1" applyNumberFormat="1">
      <alignment horizontal="center" readingOrder="0" shrinkToFit="0" vertical="center" wrapText="1"/>
    </xf>
    <xf borderId="7" fillId="11" fontId="30" numFmtId="0" xfId="0" applyAlignment="1" applyBorder="1" applyFont="1">
      <alignment horizontal="center" readingOrder="0" vertical="center"/>
    </xf>
    <xf borderId="7" fillId="0" fontId="30" numFmtId="164" xfId="0" applyAlignment="1" applyBorder="1" applyFont="1" applyNumberFormat="1">
      <alignment horizontal="center" shrinkToFit="0" vertical="center" wrapText="1"/>
    </xf>
    <xf borderId="7" fillId="10" fontId="30" numFmtId="0" xfId="0" applyAlignment="1" applyBorder="1" applyFont="1">
      <alignment horizontal="center" readingOrder="0" vertical="center"/>
    </xf>
    <xf borderId="0" fillId="4" fontId="33" numFmtId="0" xfId="0" applyAlignment="1" applyFont="1">
      <alignment horizontal="left" vertical="center"/>
    </xf>
    <xf borderId="0" fillId="5" fontId="34" numFmtId="0" xfId="0" applyFont="1"/>
    <xf borderId="0" fillId="6" fontId="35" numFmtId="0" xfId="0" applyAlignment="1" applyFont="1">
      <alignment horizontal="center" shrinkToFit="0" vertical="center" wrapText="1"/>
    </xf>
    <xf borderId="0" fillId="6" fontId="35" numFmtId="0" xfId="0" applyAlignment="1" applyFont="1">
      <alignment horizontal="center" readingOrder="0" shrinkToFit="0" vertical="center" wrapText="1"/>
    </xf>
    <xf borderId="7" fillId="12" fontId="24" numFmtId="1" xfId="0" applyAlignment="1" applyBorder="1" applyFont="1" applyNumberFormat="1">
      <alignment horizontal="center" vertical="center"/>
    </xf>
    <xf borderId="7" fillId="12" fontId="21" numFmtId="1" xfId="0" applyAlignment="1" applyBorder="1" applyFont="1" applyNumberFormat="1">
      <alignment horizontal="center" shrinkToFit="0" vertical="center" wrapText="1"/>
    </xf>
    <xf borderId="7" fillId="12" fontId="19" numFmtId="10" xfId="0" applyAlignment="1" applyBorder="1" applyFont="1" applyNumberFormat="1">
      <alignment horizontal="center" vertical="center"/>
    </xf>
    <xf borderId="7" fillId="12" fontId="21" numFmtId="166" xfId="0" applyAlignment="1" applyBorder="1" applyFont="1" applyNumberFormat="1">
      <alignment horizontal="center" vertical="center"/>
    </xf>
    <xf borderId="7" fillId="12" fontId="21" numFmtId="2" xfId="0" applyAlignment="1" applyBorder="1" applyFont="1" applyNumberFormat="1">
      <alignment horizontal="center" vertical="center"/>
    </xf>
    <xf borderId="7" fillId="12" fontId="19" numFmtId="166" xfId="0" applyAlignment="1" applyBorder="1" applyFont="1" applyNumberFormat="1">
      <alignment horizontal="center" vertical="center"/>
    </xf>
    <xf borderId="11" fillId="0" fontId="2" numFmtId="0" xfId="0" applyBorder="1" applyFont="1"/>
    <xf borderId="8" fillId="0" fontId="2" numFmtId="0" xfId="0" applyBorder="1" applyFont="1"/>
    <xf borderId="0" fillId="21" fontId="16" numFmtId="0" xfId="0" applyAlignment="1" applyFill="1" applyFont="1">
      <alignment horizontal="left" vertical="center"/>
    </xf>
    <xf borderId="9" fillId="21" fontId="16" numFmtId="0" xfId="0" applyAlignment="1" applyBorder="1" applyFont="1">
      <alignment horizontal="left" vertical="center"/>
    </xf>
    <xf borderId="13" fillId="19" fontId="32" numFmtId="0" xfId="0" applyAlignment="1" applyBorder="1" applyFont="1">
      <alignment horizontal="left" shrinkToFit="0" vertical="center" wrapText="1"/>
    </xf>
    <xf borderId="5" fillId="0" fontId="3" numFmtId="0" xfId="0" applyBorder="1" applyFont="1"/>
    <xf borderId="0" fillId="0" fontId="18" numFmtId="0" xfId="0" applyAlignment="1" applyFont="1">
      <alignment horizontal="left" vertical="center"/>
    </xf>
    <xf borderId="13" fillId="0" fontId="18" numFmtId="0" xfId="0" applyAlignment="1" applyBorder="1" applyFont="1">
      <alignment horizontal="left" vertical="center"/>
    </xf>
    <xf borderId="13" fillId="0" fontId="23" numFmtId="49" xfId="0" applyAlignment="1" applyBorder="1" applyFont="1" applyNumberFormat="1">
      <alignment horizontal="center" vertical="center"/>
    </xf>
    <xf borderId="13" fillId="0" fontId="18" numFmtId="49" xfId="0" applyAlignment="1" applyBorder="1" applyFont="1" applyNumberFormat="1">
      <alignment horizontal="center" vertical="center"/>
    </xf>
    <xf borderId="13" fillId="0" fontId="23" numFmtId="2" xfId="0" applyAlignment="1" applyBorder="1" applyFont="1" applyNumberFormat="1">
      <alignment horizontal="center" vertical="center"/>
    </xf>
    <xf borderId="13" fillId="0" fontId="18" numFmtId="2" xfId="0" applyAlignment="1" applyBorder="1" applyFont="1" applyNumberFormat="1">
      <alignment horizontal="center" vertical="center"/>
    </xf>
    <xf borderId="13" fillId="0" fontId="23" numFmtId="1" xfId="0" applyAlignment="1" applyBorder="1" applyFont="1" applyNumberFormat="1">
      <alignment horizontal="center" vertical="center"/>
    </xf>
    <xf borderId="13" fillId="0" fontId="18" numFmtId="1" xfId="0" applyAlignment="1" applyBorder="1" applyFont="1" applyNumberFormat="1">
      <alignment horizontal="center" vertical="center"/>
    </xf>
    <xf borderId="13" fillId="0" fontId="23" numFmtId="166" xfId="0" applyAlignment="1" applyBorder="1" applyFont="1" applyNumberFormat="1">
      <alignment horizontal="center" vertical="center"/>
    </xf>
    <xf borderId="13" fillId="0" fontId="18" numFmtId="166" xfId="0" applyAlignment="1" applyBorder="1" applyFont="1" applyNumberFormat="1">
      <alignment horizontal="center" vertical="center"/>
    </xf>
    <xf borderId="14" fillId="0" fontId="18" numFmtId="0" xfId="0" applyAlignment="1" applyBorder="1" applyFont="1">
      <alignment horizontal="left" vertical="center"/>
    </xf>
    <xf borderId="14" fillId="0" fontId="23" numFmtId="1" xfId="0" applyAlignment="1" applyBorder="1" applyFont="1" applyNumberFormat="1">
      <alignment horizontal="center" vertical="center"/>
    </xf>
    <xf borderId="14" fillId="0" fontId="18" numFmtId="1" xfId="0" applyAlignment="1" applyBorder="1" applyFont="1" applyNumberFormat="1">
      <alignment horizontal="center" vertical="center"/>
    </xf>
    <xf borderId="19" fillId="0" fontId="18" numFmtId="0" xfId="0" applyAlignment="1" applyBorder="1" applyFont="1">
      <alignment horizontal="left" vertical="center"/>
    </xf>
    <xf borderId="19" fillId="0" fontId="23" numFmtId="49" xfId="0" applyAlignment="1" applyBorder="1" applyFont="1" applyNumberFormat="1">
      <alignment horizontal="center" vertical="center"/>
    </xf>
    <xf borderId="19" fillId="0" fontId="18" numFmtId="49" xfId="0" applyAlignment="1" applyBorder="1" applyFont="1" applyNumberFormat="1">
      <alignment horizontal="center" vertical="center"/>
    </xf>
    <xf borderId="0" fillId="22" fontId="16" numFmtId="0" xfId="0" applyAlignment="1" applyFill="1" applyFont="1">
      <alignment horizontal="left" vertical="center"/>
    </xf>
    <xf borderId="9" fillId="22" fontId="16" numFmtId="0" xfId="0" applyAlignment="1" applyBorder="1" applyFont="1">
      <alignment horizontal="left" vertical="center"/>
    </xf>
    <xf borderId="13" fillId="0" fontId="23" numFmtId="165" xfId="0" applyAlignment="1" applyBorder="1" applyFont="1" applyNumberFormat="1">
      <alignment horizontal="center" vertical="center"/>
    </xf>
    <xf borderId="13" fillId="0" fontId="18" numFmtId="165" xfId="0" applyAlignment="1" applyBorder="1" applyFont="1" applyNumberFormat="1">
      <alignment horizontal="center" vertical="center"/>
    </xf>
    <xf borderId="0" fillId="22" fontId="16" numFmtId="0" xfId="0" applyAlignment="1" applyFont="1">
      <alignment horizontal="center" shrinkToFit="0" vertical="center" wrapText="1"/>
    </xf>
    <xf borderId="9" fillId="22" fontId="16" numFmtId="0" xfId="0" applyAlignment="1" applyBorder="1" applyFont="1">
      <alignment horizontal="center" shrinkToFit="0" vertical="center" wrapText="1"/>
    </xf>
    <xf borderId="13" fillId="0" fontId="23" numFmtId="1" xfId="0" applyAlignment="1" applyBorder="1" applyFont="1" applyNumberFormat="1">
      <alignment horizontal="center" shrinkToFit="0" vertical="center" wrapText="1"/>
    </xf>
    <xf borderId="13" fillId="0" fontId="36" numFmtId="0" xfId="0" applyAlignment="1" applyBorder="1" applyFont="1">
      <alignment horizontal="left" shrinkToFit="0" vertical="center" wrapText="1"/>
    </xf>
    <xf borderId="13" fillId="0" fontId="29" numFmtId="166" xfId="0" applyAlignment="1" applyBorder="1" applyFont="1" applyNumberFormat="1">
      <alignment horizontal="center" vertical="center"/>
    </xf>
    <xf borderId="13" fillId="0" fontId="23" numFmtId="166" xfId="0" applyAlignment="1" applyBorder="1" applyFont="1" applyNumberFormat="1">
      <alignment horizontal="center" shrinkToFit="0" vertical="center" wrapText="1"/>
    </xf>
    <xf borderId="13" fillId="23" fontId="37" numFmtId="0" xfId="0" applyAlignment="1" applyBorder="1" applyFill="1" applyFont="1">
      <alignment horizontal="center" shrinkToFit="0" vertical="center" wrapText="1"/>
    </xf>
    <xf borderId="13" fillId="23" fontId="38" numFmtId="0" xfId="0" applyAlignment="1" applyBorder="1" applyFont="1">
      <alignment horizontal="left" shrinkToFit="0" vertical="center" wrapText="1"/>
    </xf>
    <xf borderId="13" fillId="23" fontId="19" numFmtId="0" xfId="0" applyAlignment="1" applyBorder="1" applyFont="1">
      <alignment horizontal="left" shrinkToFit="0" vertical="center" wrapText="1"/>
    </xf>
    <xf borderId="13" fillId="24" fontId="39" numFmtId="0" xfId="0" applyAlignment="1" applyBorder="1" applyFill="1" applyFont="1">
      <alignment horizontal="center" shrinkToFit="0" vertical="center" wrapText="1"/>
    </xf>
    <xf borderId="13" fillId="24" fontId="40" numFmtId="0" xfId="0" applyAlignment="1" applyBorder="1" applyFont="1">
      <alignment horizontal="left" shrinkToFit="0" vertical="center" wrapText="1"/>
    </xf>
    <xf borderId="13" fillId="24" fontId="19" numFmtId="0" xfId="0" applyAlignment="1" applyBorder="1" applyFont="1">
      <alignment horizontal="left" shrinkToFit="0" vertical="center" wrapText="1"/>
    </xf>
    <xf borderId="13" fillId="16" fontId="41" numFmtId="0" xfId="0" applyAlignment="1" applyBorder="1" applyFont="1">
      <alignment horizontal="center" shrinkToFit="0" vertical="center" wrapText="1"/>
    </xf>
    <xf borderId="13" fillId="16" fontId="42" numFmtId="0" xfId="0" applyAlignment="1" applyBorder="1" applyFont="1">
      <alignment horizontal="left" shrinkToFit="0" vertical="center" wrapText="1"/>
    </xf>
    <xf borderId="13" fillId="16" fontId="19" numFmtId="0" xfId="0" applyAlignment="1" applyBorder="1" applyFont="1">
      <alignment horizontal="left" shrinkToFit="0" vertical="center" wrapText="1"/>
    </xf>
    <xf borderId="1" fillId="22" fontId="16" numFmtId="0" xfId="0" applyAlignment="1" applyBorder="1" applyFont="1">
      <alignment horizontal="center" shrinkToFit="0" vertical="center" wrapText="1"/>
    </xf>
    <xf borderId="1" fillId="25" fontId="16" numFmtId="0" xfId="0" applyAlignment="1" applyBorder="1" applyFill="1" applyFont="1">
      <alignment horizontal="center" shrinkToFit="0" vertical="center" wrapText="1"/>
    </xf>
    <xf borderId="1" fillId="6" fontId="16" numFmtId="0" xfId="0" applyAlignment="1" applyBorder="1" applyFont="1">
      <alignment horizontal="center" shrinkToFit="0" vertical="center" wrapText="1"/>
    </xf>
    <xf borderId="13" fillId="26" fontId="18" numFmtId="0" xfId="0" applyAlignment="1" applyBorder="1" applyFill="1" applyFont="1">
      <alignment horizontal="center" shrinkToFit="0" vertical="center" wrapText="1"/>
    </xf>
    <xf borderId="13" fillId="26" fontId="38" numFmtId="0" xfId="0" applyAlignment="1" applyBorder="1" applyFont="1">
      <alignment horizontal="left" shrinkToFit="0" vertical="center" wrapText="1"/>
    </xf>
    <xf borderId="13" fillId="26" fontId="36" numFmtId="0" xfId="0" applyAlignment="1" applyBorder="1" applyFont="1">
      <alignment horizontal="left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13" fillId="16" fontId="18" numFmtId="0" xfId="0" applyAlignment="1" applyBorder="1" applyFont="1">
      <alignment horizontal="center" shrinkToFit="0" vertical="center" wrapText="1"/>
    </xf>
    <xf borderId="13" fillId="16" fontId="36" numFmtId="0" xfId="0" applyAlignment="1" applyBorder="1" applyFont="1">
      <alignment horizontal="left" shrinkToFit="0" vertical="center" wrapText="1"/>
    </xf>
    <xf borderId="13" fillId="24" fontId="18" numFmtId="0" xfId="0" applyAlignment="1" applyBorder="1" applyFont="1">
      <alignment horizontal="center" shrinkToFit="0" vertical="center" wrapText="1"/>
    </xf>
    <xf borderId="13" fillId="24" fontId="36" numFmtId="0" xfId="0" applyAlignment="1" applyBorder="1" applyFont="1">
      <alignment horizontal="left" shrinkToFit="0" vertical="center" wrapText="1"/>
    </xf>
    <xf borderId="13" fillId="23" fontId="19" numFmtId="0" xfId="0" applyAlignment="1" applyBorder="1" applyFont="1">
      <alignment horizontal="center" shrinkToFit="0" vertical="center" wrapText="1"/>
    </xf>
    <xf borderId="13" fillId="23" fontId="38" numFmtId="0" xfId="0" applyAlignment="1" applyBorder="1" applyFont="1">
      <alignment horizontal="center" shrinkToFit="0" vertical="center" wrapText="1"/>
    </xf>
    <xf borderId="13" fillId="23" fontId="36" numFmtId="0" xfId="0" applyAlignment="1" applyBorder="1" applyFont="1">
      <alignment horizontal="left" shrinkToFit="0" vertical="center" wrapText="1"/>
    </xf>
    <xf borderId="13" fillId="16" fontId="19" numFmtId="0" xfId="0" applyAlignment="1" applyBorder="1" applyFont="1">
      <alignment horizontal="center" shrinkToFit="0" vertical="center" wrapText="1"/>
    </xf>
    <xf borderId="13" fillId="16" fontId="42" numFmtId="0" xfId="0" applyAlignment="1" applyBorder="1" applyFont="1">
      <alignment horizontal="center" shrinkToFit="0" vertical="center" wrapText="1"/>
    </xf>
    <xf borderId="13" fillId="24" fontId="19" numFmtId="0" xfId="0" applyAlignment="1" applyBorder="1" applyFont="1">
      <alignment horizontal="center" shrinkToFit="0" vertical="center" wrapText="1"/>
    </xf>
    <xf borderId="13" fillId="24" fontId="40" numFmtId="0" xfId="0" applyAlignment="1" applyBorder="1" applyFont="1">
      <alignment horizontal="center" shrinkToFit="0" vertical="center" wrapText="1"/>
    </xf>
    <xf borderId="13" fillId="0" fontId="18" numFmtId="0" xfId="0" applyAlignment="1" applyBorder="1" applyFont="1">
      <alignment horizontal="center" shrinkToFit="0" vertical="center" wrapText="1"/>
    </xf>
    <xf borderId="13" fillId="23" fontId="43" numFmtId="0" xfId="0" applyAlignment="1" applyBorder="1" applyFont="1">
      <alignment horizontal="center" shrinkToFit="0" vertical="center" wrapText="1"/>
    </xf>
    <xf borderId="13" fillId="16" fontId="44" numFmtId="0" xfId="0" applyAlignment="1" applyBorder="1" applyFont="1">
      <alignment horizontal="center" shrinkToFit="0" vertical="center" wrapText="1"/>
    </xf>
    <xf borderId="1" fillId="27" fontId="16" numFmtId="0" xfId="0" applyAlignment="1" applyBorder="1" applyFill="1" applyFont="1">
      <alignment horizontal="center" shrinkToFit="0" vertical="center" wrapText="1"/>
    </xf>
    <xf borderId="13" fillId="28" fontId="36" numFmtId="0" xfId="0" applyAlignment="1" applyBorder="1" applyFill="1" applyFont="1">
      <alignment horizontal="left" shrinkToFit="0" vertical="center" wrapText="1"/>
    </xf>
    <xf borderId="13" fillId="23" fontId="37" numFmtId="0" xfId="0" applyAlignment="1" applyBorder="1" applyFont="1">
      <alignment horizontal="left" shrinkToFit="0" vertical="center" wrapText="1"/>
    </xf>
    <xf borderId="0" fillId="0" fontId="27" numFmtId="0" xfId="0" applyAlignment="1" applyFont="1">
      <alignment readingOrder="0" shrinkToFit="0" vertical="center" wrapText="1"/>
    </xf>
    <xf borderId="0" fillId="0" fontId="27" numFmtId="0" xfId="0" applyAlignment="1" applyFont="1">
      <alignment readingOrder="0"/>
    </xf>
    <xf borderId="0" fillId="0" fontId="27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8.png"/><Relationship Id="rId5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4486275"/>
    <xdr:pic>
      <xdr:nvPicPr>
        <xdr:cNvPr id="0" name="image5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28</xdr:row>
      <xdr:rowOff>123825</xdr:rowOff>
    </xdr:from>
    <xdr:ext cx="6686550" cy="3667125"/>
    <xdr:pic>
      <xdr:nvPicPr>
        <xdr:cNvPr id="0" name="image4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9801225" cy="4286250"/>
    <xdr:pic>
      <xdr:nvPicPr>
        <xdr:cNvPr id="0" name="image3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11315700" cy="4257675"/>
    <xdr:pic>
      <xdr:nvPicPr>
        <xdr:cNvPr id="0" name="image2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9163050" cy="4143375"/>
    <xdr:pic>
      <xdr:nvPicPr>
        <xdr:cNvPr id="0" name="image1.png" title="Зображенн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4219575"/>
    <xdr:pic>
      <xdr:nvPicPr>
        <xdr:cNvPr id="0" name="image7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876800" cy="4000500"/>
    <xdr:pic>
      <xdr:nvPicPr>
        <xdr:cNvPr id="0" name="image9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686300" cy="1514475"/>
    <xdr:pic>
      <xdr:nvPicPr>
        <xdr:cNvPr id="0" name="image10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1457325" cy="1504950"/>
    <xdr:pic>
      <xdr:nvPicPr>
        <xdr:cNvPr id="0" name="image8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4552950" cy="1752600"/>
    <xdr:pic>
      <xdr:nvPicPr>
        <xdr:cNvPr id="0" name="image6.png" title="Зображенн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8.0"/>
    <col customWidth="1" min="3" max="10" width="12.0"/>
    <col customWidth="1" min="11" max="11" width="12.29"/>
    <col customWidth="1" min="12" max="12" width="11.71"/>
    <col customWidth="1" min="13" max="13" width="12.71"/>
    <col customWidth="1" min="14" max="15" width="12.14"/>
    <col customWidth="1" min="16" max="16" width="12.71"/>
  </cols>
  <sheetData>
    <row r="1" ht="27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9.5" customHeight="1">
      <c r="A2" s="6"/>
      <c r="B2" s="7" t="s">
        <v>1</v>
      </c>
      <c r="C2" s="8"/>
      <c r="D2" s="8"/>
      <c r="E2" s="8"/>
      <c r="F2" s="8"/>
      <c r="G2" s="8"/>
      <c r="H2" s="8"/>
      <c r="I2" s="8"/>
      <c r="J2" s="9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24.0" customHeight="1">
      <c r="A3" s="10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5"/>
    </row>
    <row r="4" ht="15.75" customHeight="1">
      <c r="A4" s="12"/>
      <c r="B4" s="12" t="s">
        <v>3</v>
      </c>
      <c r="K4" s="13"/>
      <c r="L4" s="5"/>
    </row>
    <row r="5" ht="30.0" customHeight="1">
      <c r="A5" s="14" t="s">
        <v>4</v>
      </c>
      <c r="B5" s="15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5" t="s">
        <v>10</v>
      </c>
      <c r="H5" s="14" t="s">
        <v>11</v>
      </c>
      <c r="I5" s="15" t="s">
        <v>12</v>
      </c>
      <c r="J5" s="15" t="s">
        <v>13</v>
      </c>
      <c r="K5" s="14" t="s">
        <v>14</v>
      </c>
      <c r="L5" s="14" t="s">
        <v>15</v>
      </c>
      <c r="M5" s="14" t="s">
        <v>16</v>
      </c>
      <c r="N5" s="14" t="s">
        <v>17</v>
      </c>
      <c r="O5" s="14" t="s">
        <v>18</v>
      </c>
      <c r="P5" s="15" t="s">
        <v>13</v>
      </c>
      <c r="Q5" s="15" t="s">
        <v>12</v>
      </c>
      <c r="R5" s="15" t="s">
        <v>19</v>
      </c>
      <c r="S5" s="15" t="s">
        <v>20</v>
      </c>
    </row>
    <row r="6" ht="27.75" customHeight="1">
      <c r="A6" s="16" t="s">
        <v>21</v>
      </c>
      <c r="B6" s="17" t="s">
        <v>22</v>
      </c>
      <c r="C6" s="18">
        <v>143.94</v>
      </c>
      <c r="D6" s="18">
        <v>389.44</v>
      </c>
      <c r="E6" s="18">
        <v>160.06</v>
      </c>
      <c r="F6" s="18">
        <v>241.07</v>
      </c>
      <c r="G6" s="18">
        <v>241.2</v>
      </c>
      <c r="H6" s="18">
        <v>120.27</v>
      </c>
      <c r="I6" s="18"/>
      <c r="J6" s="19">
        <v>1370.0</v>
      </c>
      <c r="K6" s="18">
        <v>177.3</v>
      </c>
      <c r="L6" s="18">
        <v>303.32</v>
      </c>
      <c r="M6" s="18">
        <v>281.31</v>
      </c>
      <c r="N6" s="18"/>
      <c r="O6" s="20"/>
      <c r="P6" s="21"/>
      <c r="Q6" s="22"/>
      <c r="R6" s="23"/>
      <c r="S6" s="24"/>
    </row>
    <row r="7" ht="27.75" customHeight="1">
      <c r="A7" s="25" t="s">
        <v>23</v>
      </c>
      <c r="B7" s="26" t="s">
        <v>24</v>
      </c>
      <c r="C7" s="18">
        <v>52.0</v>
      </c>
      <c r="D7" s="18">
        <v>53.0</v>
      </c>
      <c r="E7" s="18">
        <v>53.0</v>
      </c>
      <c r="F7" s="18">
        <v>42.0</v>
      </c>
      <c r="G7" s="18">
        <v>66.0</v>
      </c>
      <c r="H7" s="27">
        <v>45.0</v>
      </c>
      <c r="I7" s="28" t="s">
        <v>25</v>
      </c>
      <c r="J7" s="29">
        <f t="shared" ref="J7:J13" si="1">IFERROR(SUM(C7:G7),0)</f>
        <v>266</v>
      </c>
      <c r="K7" s="30">
        <v>18.0</v>
      </c>
      <c r="L7" s="18">
        <v>65.0</v>
      </c>
      <c r="M7" s="18">
        <v>72.0</v>
      </c>
      <c r="N7" s="31"/>
      <c r="O7" s="31"/>
      <c r="P7" s="32">
        <f t="shared" ref="P7:P15" si="2">IFERROR(SUM(K7:O7),0)</f>
        <v>155</v>
      </c>
      <c r="Q7" s="33" t="s">
        <v>26</v>
      </c>
      <c r="R7" s="34" t="s">
        <v>27</v>
      </c>
      <c r="S7" s="25" t="s">
        <v>23</v>
      </c>
    </row>
    <row r="8" ht="24.75" customHeight="1">
      <c r="A8" s="35" t="s">
        <v>28</v>
      </c>
      <c r="B8" s="36" t="s">
        <v>29</v>
      </c>
      <c r="C8" s="37">
        <v>6.0</v>
      </c>
      <c r="D8" s="30">
        <v>10.0</v>
      </c>
      <c r="E8" s="30">
        <v>11.0</v>
      </c>
      <c r="F8" s="30">
        <v>11.0</v>
      </c>
      <c r="G8" s="18">
        <v>18.0</v>
      </c>
      <c r="H8" s="18">
        <v>34.0</v>
      </c>
      <c r="I8" s="38" t="s">
        <v>30</v>
      </c>
      <c r="J8" s="29">
        <f t="shared" si="1"/>
        <v>56</v>
      </c>
      <c r="K8" s="18">
        <v>12.0</v>
      </c>
      <c r="L8" s="18">
        <v>51.0</v>
      </c>
      <c r="M8" s="18">
        <v>48.0</v>
      </c>
      <c r="N8" s="31"/>
      <c r="O8" s="31"/>
      <c r="P8" s="39">
        <f t="shared" si="2"/>
        <v>111</v>
      </c>
      <c r="Q8" s="40" t="s">
        <v>31</v>
      </c>
      <c r="R8" s="41" t="s">
        <v>27</v>
      </c>
      <c r="S8" s="35" t="s">
        <v>28</v>
      </c>
    </row>
    <row r="9" ht="27.0" customHeight="1">
      <c r="A9" s="35" t="s">
        <v>32</v>
      </c>
      <c r="B9" s="42" t="s">
        <v>33</v>
      </c>
      <c r="C9" s="18">
        <v>13.0</v>
      </c>
      <c r="D9" s="18">
        <v>30.0</v>
      </c>
      <c r="E9" s="18">
        <v>31.0</v>
      </c>
      <c r="F9" s="18">
        <v>31.0</v>
      </c>
      <c r="G9" s="18">
        <v>44.0</v>
      </c>
      <c r="H9" s="27">
        <v>6.0</v>
      </c>
      <c r="I9" s="38" t="s">
        <v>34</v>
      </c>
      <c r="J9" s="29">
        <f t="shared" si="1"/>
        <v>149</v>
      </c>
      <c r="K9" s="18">
        <v>3.0</v>
      </c>
      <c r="L9" s="18">
        <v>8.0</v>
      </c>
      <c r="M9" s="18">
        <v>16.0</v>
      </c>
      <c r="N9" s="31"/>
      <c r="O9" s="31"/>
      <c r="P9" s="39">
        <f t="shared" si="2"/>
        <v>27</v>
      </c>
      <c r="Q9" s="43">
        <v>46114.0</v>
      </c>
      <c r="R9" s="44" t="s">
        <v>27</v>
      </c>
      <c r="S9" s="35" t="s">
        <v>32</v>
      </c>
    </row>
    <row r="10" ht="33.75" customHeight="1">
      <c r="A10" s="35" t="s">
        <v>35</v>
      </c>
      <c r="B10" s="42" t="s">
        <v>36</v>
      </c>
      <c r="C10" s="18">
        <v>2.0</v>
      </c>
      <c r="D10" s="18">
        <v>1.0</v>
      </c>
      <c r="E10" s="18">
        <v>5.0</v>
      </c>
      <c r="F10" s="18">
        <v>3.0</v>
      </c>
      <c r="G10" s="18">
        <v>3.0</v>
      </c>
      <c r="H10" s="27">
        <v>1.0</v>
      </c>
      <c r="I10" s="38" t="s">
        <v>37</v>
      </c>
      <c r="J10" s="29">
        <f t="shared" si="1"/>
        <v>14</v>
      </c>
      <c r="K10" s="18">
        <v>1.0</v>
      </c>
      <c r="L10" s="18">
        <v>6.0</v>
      </c>
      <c r="M10" s="18">
        <v>8.0</v>
      </c>
      <c r="N10" s="31"/>
      <c r="O10" s="31"/>
      <c r="P10" s="39">
        <f t="shared" si="2"/>
        <v>15</v>
      </c>
      <c r="Q10" s="38" t="s">
        <v>37</v>
      </c>
      <c r="R10" s="39" t="s">
        <v>27</v>
      </c>
      <c r="S10" s="35" t="s">
        <v>35</v>
      </c>
    </row>
    <row r="11" ht="23.25" customHeight="1">
      <c r="A11" s="35" t="s">
        <v>38</v>
      </c>
      <c r="B11" s="42" t="s">
        <v>39</v>
      </c>
      <c r="C11" s="18">
        <v>1.0</v>
      </c>
      <c r="D11" s="37">
        <v>0.0</v>
      </c>
      <c r="E11" s="37">
        <v>0.0</v>
      </c>
      <c r="F11" s="37">
        <v>0.0</v>
      </c>
      <c r="G11" s="18">
        <v>1.0</v>
      </c>
      <c r="H11" s="27">
        <v>3.0</v>
      </c>
      <c r="I11" s="38" t="s">
        <v>37</v>
      </c>
      <c r="J11" s="45">
        <f t="shared" si="1"/>
        <v>2</v>
      </c>
      <c r="K11" s="18">
        <v>2.0</v>
      </c>
      <c r="L11" s="18">
        <v>2.0</v>
      </c>
      <c r="M11" s="18">
        <v>1.0</v>
      </c>
      <c r="N11" s="31"/>
      <c r="O11" s="31"/>
      <c r="P11" s="39">
        <f t="shared" si="2"/>
        <v>5</v>
      </c>
      <c r="Q11" s="38" t="s">
        <v>37</v>
      </c>
      <c r="R11" s="39" t="s">
        <v>27</v>
      </c>
      <c r="S11" s="35" t="s">
        <v>38</v>
      </c>
    </row>
    <row r="12" ht="36.0" customHeight="1">
      <c r="A12" s="35" t="s">
        <v>40</v>
      </c>
      <c r="B12" s="42" t="s">
        <v>41</v>
      </c>
      <c r="C12" s="37">
        <v>0.0</v>
      </c>
      <c r="D12" s="18">
        <v>2.0</v>
      </c>
      <c r="E12" s="37">
        <v>0.0</v>
      </c>
      <c r="F12" s="37">
        <v>0.0</v>
      </c>
      <c r="G12" s="37">
        <v>0.0</v>
      </c>
      <c r="H12" s="46">
        <v>1.0</v>
      </c>
      <c r="I12" s="47" t="s">
        <v>42</v>
      </c>
      <c r="J12" s="45">
        <f t="shared" si="1"/>
        <v>2</v>
      </c>
      <c r="K12" s="37">
        <v>0.0</v>
      </c>
      <c r="L12" s="37">
        <v>0.0</v>
      </c>
      <c r="M12" s="37">
        <v>0.0</v>
      </c>
      <c r="N12" s="31"/>
      <c r="O12" s="31"/>
      <c r="P12" s="39">
        <f t="shared" si="2"/>
        <v>0</v>
      </c>
      <c r="Q12" s="38" t="s">
        <v>42</v>
      </c>
      <c r="R12" s="39" t="s">
        <v>27</v>
      </c>
      <c r="S12" s="35" t="s">
        <v>40</v>
      </c>
    </row>
    <row r="13" ht="35.25" customHeight="1">
      <c r="A13" s="48" t="s">
        <v>43</v>
      </c>
      <c r="B13" s="49" t="s">
        <v>44</v>
      </c>
      <c r="C13" s="30">
        <v>6.0</v>
      </c>
      <c r="D13" s="37">
        <v>3.0</v>
      </c>
      <c r="E13" s="37">
        <v>2.0</v>
      </c>
      <c r="F13" s="18">
        <v>10.0</v>
      </c>
      <c r="G13" s="18">
        <v>11.0</v>
      </c>
      <c r="H13" s="50">
        <v>10.0</v>
      </c>
      <c r="I13" s="51" t="s">
        <v>45</v>
      </c>
      <c r="J13" s="45">
        <f t="shared" si="1"/>
        <v>32</v>
      </c>
      <c r="K13" s="18">
        <v>10.0</v>
      </c>
      <c r="L13" s="18">
        <v>22.0</v>
      </c>
      <c r="M13" s="18">
        <v>26.0</v>
      </c>
      <c r="N13" s="31"/>
      <c r="O13" s="31"/>
      <c r="P13" s="52">
        <f t="shared" si="2"/>
        <v>58</v>
      </c>
      <c r="Q13" s="53" t="s">
        <v>46</v>
      </c>
      <c r="R13" s="52" t="s">
        <v>27</v>
      </c>
      <c r="S13" s="48" t="s">
        <v>43</v>
      </c>
    </row>
    <row r="14" ht="26.25" customHeight="1">
      <c r="A14" s="48" t="s">
        <v>47</v>
      </c>
      <c r="B14" s="49" t="s">
        <v>48</v>
      </c>
      <c r="C14" s="54"/>
      <c r="D14" s="54"/>
      <c r="E14" s="54"/>
      <c r="F14" s="54"/>
      <c r="G14" s="54"/>
      <c r="H14" s="55"/>
      <c r="I14" s="56" t="s">
        <v>49</v>
      </c>
      <c r="J14" s="19">
        <v>18.0</v>
      </c>
      <c r="K14" s="57">
        <v>1.0</v>
      </c>
      <c r="L14" s="58">
        <v>3.0</v>
      </c>
      <c r="M14" s="18">
        <v>5.0</v>
      </c>
      <c r="N14" s="59"/>
      <c r="O14" s="59"/>
      <c r="P14" s="52">
        <f t="shared" si="2"/>
        <v>9</v>
      </c>
      <c r="Q14" s="60">
        <v>46177.0</v>
      </c>
      <c r="R14" s="52" t="s">
        <v>27</v>
      </c>
      <c r="S14" s="48" t="s">
        <v>47</v>
      </c>
    </row>
    <row r="15" ht="24.75" customHeight="1">
      <c r="A15" s="48" t="s">
        <v>50</v>
      </c>
      <c r="B15" s="49" t="s">
        <v>51</v>
      </c>
      <c r="C15" s="54"/>
      <c r="D15" s="54"/>
      <c r="E15" s="54"/>
      <c r="F15" s="54"/>
      <c r="G15" s="54"/>
      <c r="H15" s="52"/>
      <c r="I15" s="56" t="s">
        <v>37</v>
      </c>
      <c r="J15" s="61">
        <v>8.0</v>
      </c>
      <c r="K15" s="57"/>
      <c r="L15" s="62">
        <v>3.0</v>
      </c>
      <c r="M15" s="62">
        <v>5.0</v>
      </c>
      <c r="N15" s="59"/>
      <c r="O15" s="59"/>
      <c r="P15" s="52">
        <f t="shared" si="2"/>
        <v>8</v>
      </c>
      <c r="Q15" s="56" t="s">
        <v>37</v>
      </c>
      <c r="R15" s="52" t="s">
        <v>27</v>
      </c>
      <c r="S15" s="48" t="s">
        <v>50</v>
      </c>
    </row>
    <row r="16" ht="18.0" customHeight="1">
      <c r="A16" s="49"/>
      <c r="B16" s="49" t="s">
        <v>52</v>
      </c>
      <c r="C16" s="54"/>
      <c r="D16" s="54"/>
      <c r="E16" s="54"/>
      <c r="F16" s="54"/>
      <c r="G16" s="54"/>
      <c r="H16" s="49"/>
      <c r="I16" s="63"/>
      <c r="J16" s="64">
        <v>5.0</v>
      </c>
      <c r="K16" s="57">
        <v>1.0</v>
      </c>
      <c r="L16" s="59"/>
      <c r="M16" s="65">
        <v>4.0</v>
      </c>
      <c r="N16" s="59"/>
      <c r="O16" s="59"/>
      <c r="P16" s="63">
        <v>5.0</v>
      </c>
      <c r="Q16" s="49"/>
      <c r="R16" s="49"/>
      <c r="S16" s="49"/>
    </row>
    <row r="17" ht="27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9.5" customHeight="1">
      <c r="A18" s="66"/>
      <c r="B18" s="67" t="s">
        <v>53</v>
      </c>
      <c r="C18" s="3"/>
      <c r="D18" s="3"/>
      <c r="E18" s="3"/>
      <c r="F18" s="3"/>
      <c r="G18" s="3"/>
      <c r="H18" s="3"/>
      <c r="I18" s="3"/>
      <c r="J18" s="4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27.0" customHeight="1">
      <c r="A19" s="68"/>
      <c r="B19" s="69" t="s">
        <v>5</v>
      </c>
      <c r="C19" s="69" t="s">
        <v>6</v>
      </c>
      <c r="D19" s="69" t="s">
        <v>7</v>
      </c>
      <c r="E19" s="69" t="s">
        <v>8</v>
      </c>
      <c r="F19" s="69" t="s">
        <v>9</v>
      </c>
      <c r="G19" s="69" t="s">
        <v>10</v>
      </c>
      <c r="H19" s="70" t="s">
        <v>54</v>
      </c>
      <c r="I19" s="70" t="s">
        <v>55</v>
      </c>
      <c r="J19" s="69" t="s">
        <v>13</v>
      </c>
      <c r="K19" s="70" t="s">
        <v>14</v>
      </c>
      <c r="L19" s="70" t="s">
        <v>56</v>
      </c>
      <c r="M19" s="70" t="s">
        <v>57</v>
      </c>
      <c r="N19" s="70" t="s">
        <v>58</v>
      </c>
      <c r="O19" s="70" t="s">
        <v>59</v>
      </c>
      <c r="P19" s="70" t="s">
        <v>60</v>
      </c>
      <c r="Q19" s="70" t="s">
        <v>61</v>
      </c>
      <c r="R19" s="69" t="s">
        <v>13</v>
      </c>
      <c r="S19" s="69" t="s">
        <v>12</v>
      </c>
      <c r="T19" s="5"/>
      <c r="U19" s="5"/>
      <c r="V19" s="5"/>
      <c r="W19" s="5"/>
      <c r="X19" s="5"/>
      <c r="Y19" s="5"/>
    </row>
    <row r="20" ht="19.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9.5" customHeight="1">
      <c r="A21" s="71"/>
      <c r="B21" s="72" t="s">
        <v>62</v>
      </c>
      <c r="C21" s="73">
        <v>40.0</v>
      </c>
      <c r="D21" s="73">
        <v>40.0</v>
      </c>
      <c r="E21" s="74" t="s">
        <v>63</v>
      </c>
      <c r="F21" s="74" t="s">
        <v>63</v>
      </c>
      <c r="G21" s="74" t="s">
        <v>63</v>
      </c>
      <c r="H21" s="74" t="s">
        <v>63</v>
      </c>
      <c r="I21" s="73">
        <v>40.0</v>
      </c>
      <c r="J21" s="75"/>
      <c r="K21" s="72"/>
      <c r="L21" s="73"/>
      <c r="M21" s="73"/>
      <c r="N21" s="74"/>
      <c r="O21" s="74"/>
      <c r="P21" s="74"/>
      <c r="Q21" s="74"/>
      <c r="R21" s="76">
        <f>IFERROR(SUM(#REF!),0)</f>
        <v>0</v>
      </c>
      <c r="S21" s="73">
        <v>40.0</v>
      </c>
      <c r="T21" s="5"/>
      <c r="U21" s="5"/>
      <c r="V21" s="5"/>
      <c r="W21" s="5"/>
      <c r="X21" s="5"/>
      <c r="Y21" s="5"/>
    </row>
    <row r="22" ht="19.5" customHeight="1">
      <c r="A22" s="71"/>
      <c r="B22" s="72" t="s">
        <v>64</v>
      </c>
      <c r="C22" s="73">
        <v>213.41</v>
      </c>
      <c r="D22" s="77">
        <v>260.72</v>
      </c>
      <c r="E22" s="74">
        <v>239.0</v>
      </c>
      <c r="F22" s="78">
        <v>179.87</v>
      </c>
      <c r="G22" s="78">
        <v>159.21</v>
      </c>
      <c r="H22" s="79">
        <v>40.5</v>
      </c>
      <c r="I22" s="80"/>
      <c r="J22" s="75"/>
      <c r="K22" s="81">
        <v>170.62</v>
      </c>
      <c r="L22" s="82">
        <v>300.1</v>
      </c>
      <c r="M22" s="83">
        <v>276.17</v>
      </c>
      <c r="N22" s="74"/>
      <c r="O22" s="78"/>
      <c r="P22" s="78"/>
      <c r="Q22" s="79"/>
      <c r="R22" s="76">
        <f>IFERROR(SUM(L8:P8),0)</f>
        <v>210</v>
      </c>
      <c r="S22" s="80"/>
      <c r="T22" s="5"/>
      <c r="U22" s="5"/>
      <c r="V22" s="5"/>
      <c r="W22" s="5"/>
      <c r="X22" s="5"/>
      <c r="Y22" s="5"/>
    </row>
    <row r="23" ht="19.5" customHeight="1">
      <c r="A23" s="71"/>
      <c r="B23" s="72" t="s">
        <v>65</v>
      </c>
      <c r="C23" s="84">
        <v>57.99</v>
      </c>
      <c r="D23" s="85">
        <v>70.78</v>
      </c>
      <c r="E23" s="85">
        <v>65.08</v>
      </c>
      <c r="F23" s="86">
        <v>48.99</v>
      </c>
      <c r="G23" s="87">
        <v>43.35</v>
      </c>
      <c r="H23" s="88">
        <v>11.03</v>
      </c>
      <c r="I23" s="80"/>
      <c r="J23" s="89"/>
      <c r="K23" s="81">
        <v>46.46</v>
      </c>
      <c r="L23" s="90">
        <v>81.72</v>
      </c>
      <c r="M23" s="91">
        <v>75.21</v>
      </c>
      <c r="N23" s="85"/>
      <c r="O23" s="86"/>
      <c r="P23" s="87"/>
      <c r="Q23" s="88"/>
      <c r="R23" s="92">
        <f t="shared" ref="R23:R27" si="3">IFERROR(SUM(#REF!),0)</f>
        <v>0</v>
      </c>
      <c r="S23" s="80"/>
      <c r="T23" s="5"/>
      <c r="U23" s="5"/>
      <c r="V23" s="5"/>
      <c r="W23" s="5"/>
      <c r="X23" s="5"/>
      <c r="Y23" s="5"/>
    </row>
    <row r="24" ht="19.5" customHeight="1">
      <c r="A24" s="71"/>
      <c r="B24" s="72" t="s">
        <v>66</v>
      </c>
      <c r="C24" s="93">
        <v>36.0</v>
      </c>
      <c r="D24" s="94">
        <v>28.0</v>
      </c>
      <c r="E24" s="95">
        <v>34.0</v>
      </c>
      <c r="F24" s="96">
        <v>21.0</v>
      </c>
      <c r="G24" s="97">
        <v>20.0</v>
      </c>
      <c r="H24" s="98">
        <v>5.0</v>
      </c>
      <c r="I24" s="80" t="s">
        <v>67</v>
      </c>
      <c r="J24" s="99"/>
      <c r="K24" s="100">
        <v>21.0</v>
      </c>
      <c r="L24" s="101">
        <v>40.0</v>
      </c>
      <c r="M24" s="102">
        <v>29.0</v>
      </c>
      <c r="N24" s="103"/>
      <c r="O24" s="104"/>
      <c r="P24" s="105" t="s">
        <v>68</v>
      </c>
      <c r="Q24" s="106"/>
      <c r="R24" s="107">
        <f t="shared" si="3"/>
        <v>0</v>
      </c>
      <c r="S24" s="80" t="s">
        <v>67</v>
      </c>
      <c r="T24" s="5"/>
      <c r="U24" s="5"/>
      <c r="V24" s="5"/>
      <c r="W24" s="5"/>
      <c r="X24" s="5"/>
      <c r="Y24" s="5"/>
    </row>
    <row r="25" ht="19.5" customHeight="1">
      <c r="A25" s="71"/>
      <c r="B25" s="72" t="s">
        <v>69</v>
      </c>
      <c r="C25" s="93">
        <v>530.0</v>
      </c>
      <c r="D25" s="108">
        <v>408.0</v>
      </c>
      <c r="E25" s="109">
        <v>346.0</v>
      </c>
      <c r="F25" s="110">
        <v>203.0</v>
      </c>
      <c r="G25" s="110">
        <v>211.0</v>
      </c>
      <c r="H25" s="98">
        <v>79.0</v>
      </c>
      <c r="I25" s="80" t="s">
        <v>70</v>
      </c>
      <c r="J25" s="99"/>
      <c r="K25" s="111">
        <v>199.0</v>
      </c>
      <c r="L25" s="101">
        <v>435.0</v>
      </c>
      <c r="M25" s="112">
        <v>304.0</v>
      </c>
      <c r="N25" s="113"/>
      <c r="O25" s="105"/>
      <c r="P25" s="105">
        <v>380.0</v>
      </c>
      <c r="Q25" s="106"/>
      <c r="R25" s="107">
        <f t="shared" si="3"/>
        <v>0</v>
      </c>
      <c r="S25" s="80" t="s">
        <v>70</v>
      </c>
      <c r="T25" s="5"/>
      <c r="U25" s="5"/>
      <c r="V25" s="5"/>
      <c r="W25" s="5"/>
      <c r="X25" s="5"/>
      <c r="Y25" s="5"/>
    </row>
    <row r="26" ht="18.0" customHeight="1">
      <c r="A26" s="71"/>
      <c r="B26" s="72" t="s">
        <v>71</v>
      </c>
      <c r="C26" s="114">
        <v>0.0679</v>
      </c>
      <c r="D26" s="115">
        <v>0.0686</v>
      </c>
      <c r="E26" s="116">
        <v>9.83</v>
      </c>
      <c r="F26" s="117">
        <v>0.1034</v>
      </c>
      <c r="G26" s="118">
        <v>9.48</v>
      </c>
      <c r="H26" s="119">
        <v>6.33</v>
      </c>
      <c r="I26" s="120">
        <v>0.08</v>
      </c>
      <c r="J26" s="121"/>
      <c r="K26" s="122">
        <v>10.55</v>
      </c>
      <c r="L26" s="123">
        <v>0.092</v>
      </c>
      <c r="M26" s="124">
        <v>0.0954</v>
      </c>
      <c r="N26" s="125"/>
      <c r="O26" s="126"/>
      <c r="P26" s="127" t="s">
        <v>72</v>
      </c>
      <c r="Q26" s="128"/>
      <c r="R26" s="129">
        <f t="shared" si="3"/>
        <v>0</v>
      </c>
      <c r="S26" s="120">
        <v>0.08</v>
      </c>
      <c r="T26" s="5"/>
      <c r="U26" s="5"/>
      <c r="V26" s="5"/>
      <c r="W26" s="5"/>
      <c r="X26" s="5"/>
      <c r="Y26" s="5"/>
    </row>
    <row r="27" ht="18.0" customHeight="1">
      <c r="A27" s="71"/>
      <c r="B27" s="72" t="s">
        <v>73</v>
      </c>
      <c r="C27" s="130">
        <v>8.49</v>
      </c>
      <c r="D27" s="131">
        <v>9.31</v>
      </c>
      <c r="E27" s="132">
        <v>10.16</v>
      </c>
      <c r="F27" s="133">
        <v>8.57</v>
      </c>
      <c r="G27" s="133">
        <v>7.96</v>
      </c>
      <c r="H27" s="134">
        <v>8.1</v>
      </c>
      <c r="I27" s="135">
        <v>46304.0</v>
      </c>
      <c r="J27" s="89"/>
      <c r="K27" s="122">
        <v>8.12</v>
      </c>
      <c r="L27" s="136" t="s">
        <v>74</v>
      </c>
      <c r="M27" s="137">
        <v>9.52</v>
      </c>
      <c r="N27" s="138"/>
      <c r="O27" s="139"/>
      <c r="P27" s="140" t="s">
        <v>75</v>
      </c>
      <c r="Q27" s="141"/>
      <c r="R27" s="92">
        <f t="shared" si="3"/>
        <v>0</v>
      </c>
      <c r="S27" s="135">
        <v>46304.0</v>
      </c>
      <c r="T27" s="5"/>
      <c r="U27" s="5"/>
      <c r="V27" s="5"/>
      <c r="W27" s="5"/>
      <c r="X27" s="5"/>
      <c r="Y27" s="5"/>
    </row>
    <row r="28" ht="18.0" customHeight="1">
      <c r="A28" s="71"/>
      <c r="B28" s="72" t="s">
        <v>76</v>
      </c>
      <c r="C28" s="93">
        <v>15.0</v>
      </c>
      <c r="D28" s="108">
        <v>12.0</v>
      </c>
      <c r="E28" s="142">
        <v>8.0</v>
      </c>
      <c r="F28" s="96">
        <v>8.0</v>
      </c>
      <c r="G28" s="143">
        <v>10.0</v>
      </c>
      <c r="H28" s="98">
        <v>2.0</v>
      </c>
      <c r="I28" s="135">
        <v>46366.0</v>
      </c>
      <c r="J28" s="99"/>
      <c r="K28" s="111">
        <v>4.0</v>
      </c>
      <c r="L28" s="101">
        <v>12.0</v>
      </c>
      <c r="M28" s="144">
        <v>2.0</v>
      </c>
      <c r="N28" s="113"/>
      <c r="O28" s="104"/>
      <c r="P28" s="145" t="s">
        <v>46</v>
      </c>
      <c r="Q28" s="106"/>
      <c r="R28" s="107">
        <f t="shared" ref="R28:R31" si="4">IFERROR(SUM(L9:P9),0)</f>
        <v>51</v>
      </c>
      <c r="S28" s="135">
        <v>46366.0</v>
      </c>
      <c r="T28" s="5"/>
      <c r="U28" s="5"/>
      <c r="V28" s="5"/>
      <c r="W28" s="5"/>
      <c r="X28" s="5"/>
      <c r="Y28" s="5"/>
    </row>
    <row r="29" ht="18.0" customHeight="1">
      <c r="A29" s="71"/>
      <c r="B29" s="72" t="s">
        <v>77</v>
      </c>
      <c r="C29" s="146">
        <v>0.4167</v>
      </c>
      <c r="D29" s="147">
        <v>0.4286</v>
      </c>
      <c r="E29" s="148">
        <v>23.53</v>
      </c>
      <c r="F29" s="118">
        <v>38.1</v>
      </c>
      <c r="G29" s="118">
        <v>50.0</v>
      </c>
      <c r="H29" s="149">
        <v>0.4</v>
      </c>
      <c r="I29" s="120">
        <v>0.3</v>
      </c>
      <c r="J29" s="121"/>
      <c r="K29" s="111">
        <v>19.05</v>
      </c>
      <c r="L29" s="150">
        <v>0.3</v>
      </c>
      <c r="M29" s="151">
        <v>0.069</v>
      </c>
      <c r="N29" s="125"/>
      <c r="O29" s="152"/>
      <c r="P29" s="127" t="s">
        <v>78</v>
      </c>
      <c r="Q29" s="153"/>
      <c r="R29" s="129">
        <f t="shared" si="4"/>
        <v>29</v>
      </c>
      <c r="S29" s="120">
        <v>0.3</v>
      </c>
      <c r="T29" s="5"/>
      <c r="U29" s="5"/>
      <c r="V29" s="5"/>
      <c r="W29" s="5"/>
      <c r="X29" s="5"/>
      <c r="Y29" s="5"/>
    </row>
    <row r="30" ht="19.5" customHeight="1">
      <c r="A30" s="71"/>
      <c r="B30" s="72" t="s">
        <v>79</v>
      </c>
      <c r="C30" s="154">
        <v>20.38</v>
      </c>
      <c r="D30" s="155">
        <v>21.73</v>
      </c>
      <c r="E30" s="74">
        <v>43.17</v>
      </c>
      <c r="F30" s="78">
        <v>22.48</v>
      </c>
      <c r="G30" s="78">
        <v>15.92</v>
      </c>
      <c r="H30" s="79">
        <v>20.25</v>
      </c>
      <c r="I30" s="80"/>
      <c r="J30" s="75"/>
      <c r="K30" s="111">
        <v>42.66</v>
      </c>
      <c r="L30" s="156">
        <v>46047.0</v>
      </c>
      <c r="M30" s="157">
        <v>138.09</v>
      </c>
      <c r="N30" s="158"/>
      <c r="O30" s="159"/>
      <c r="P30" s="160" t="s">
        <v>80</v>
      </c>
      <c r="Q30" s="161"/>
      <c r="R30" s="76">
        <f t="shared" si="4"/>
        <v>8</v>
      </c>
      <c r="S30" s="80"/>
      <c r="T30" s="5"/>
      <c r="U30" s="5"/>
      <c r="V30" s="5"/>
      <c r="W30" s="5"/>
      <c r="X30" s="5"/>
      <c r="Y30" s="5"/>
    </row>
    <row r="31" ht="19.5" customHeight="1">
      <c r="A31" s="71"/>
      <c r="B31" s="72" t="s">
        <v>81</v>
      </c>
      <c r="C31" s="84">
        <v>5.55</v>
      </c>
      <c r="D31" s="85">
        <v>5.91</v>
      </c>
      <c r="E31" s="85">
        <v>11.76</v>
      </c>
      <c r="F31" s="86">
        <v>6.13</v>
      </c>
      <c r="G31" s="162"/>
      <c r="H31" s="92"/>
      <c r="I31" s="163">
        <v>12.0</v>
      </c>
      <c r="J31" s="89"/>
      <c r="K31" s="81">
        <v>11.62</v>
      </c>
      <c r="L31" s="164">
        <v>6.81</v>
      </c>
      <c r="M31" s="164">
        <v>37.6</v>
      </c>
      <c r="N31" s="138"/>
      <c r="O31" s="139"/>
      <c r="P31" s="139" t="s">
        <v>82</v>
      </c>
      <c r="Q31" s="165"/>
      <c r="R31" s="92">
        <f t="shared" si="4"/>
        <v>0</v>
      </c>
      <c r="S31" s="163">
        <v>12.0</v>
      </c>
      <c r="T31" s="5"/>
      <c r="U31" s="5"/>
      <c r="V31" s="5"/>
      <c r="W31" s="5"/>
      <c r="X31" s="5"/>
      <c r="Y31" s="5"/>
    </row>
    <row r="32" ht="19.5" customHeight="1">
      <c r="A32" s="71"/>
      <c r="B32" s="72" t="s">
        <v>83</v>
      </c>
      <c r="C32" s="166">
        <v>4.0</v>
      </c>
      <c r="D32" s="110">
        <v>3.0</v>
      </c>
      <c r="E32" s="110">
        <v>3.0</v>
      </c>
      <c r="F32" s="110">
        <v>4.0</v>
      </c>
      <c r="G32" s="110">
        <v>4.0</v>
      </c>
      <c r="H32" s="167">
        <v>0.0</v>
      </c>
      <c r="I32" s="168">
        <v>7.0</v>
      </c>
      <c r="J32" s="169">
        <v>18.0</v>
      </c>
      <c r="K32" s="81">
        <v>0.0</v>
      </c>
      <c r="L32" s="170">
        <v>3.0</v>
      </c>
      <c r="M32" s="171">
        <v>3.0</v>
      </c>
      <c r="N32" s="105"/>
      <c r="O32" s="105"/>
      <c r="P32" s="172">
        <v>46240.0</v>
      </c>
      <c r="Q32" s="173"/>
      <c r="R32" s="107">
        <f>IFERROR(SUM(#REF!),0)</f>
        <v>0</v>
      </c>
      <c r="S32" s="168">
        <v>7.0</v>
      </c>
      <c r="T32" s="5"/>
      <c r="U32" s="5"/>
      <c r="V32" s="5"/>
      <c r="W32" s="5"/>
      <c r="X32" s="5"/>
      <c r="Y32" s="5"/>
    </row>
    <row r="33" ht="19.5" customHeight="1">
      <c r="A33" s="174"/>
      <c r="B33" s="175" t="s">
        <v>84</v>
      </c>
      <c r="C33" s="166">
        <v>1.0</v>
      </c>
      <c r="D33" s="97">
        <v>2.0</v>
      </c>
      <c r="E33" s="110">
        <v>1.0</v>
      </c>
      <c r="F33" s="97">
        <v>2.0</v>
      </c>
      <c r="G33" s="110">
        <v>1.0</v>
      </c>
      <c r="H33" s="107"/>
      <c r="I33" s="176">
        <v>3.0</v>
      </c>
      <c r="J33" s="169">
        <v>5.0</v>
      </c>
      <c r="K33" s="175"/>
      <c r="L33" s="177">
        <v>2.0</v>
      </c>
      <c r="M33" s="178">
        <v>2.0</v>
      </c>
      <c r="N33" s="105"/>
      <c r="O33" s="105"/>
      <c r="P33" s="172">
        <v>46145.0</v>
      </c>
      <c r="Q33" s="173"/>
      <c r="R33" s="107">
        <f>IFERROR(SUM(L13:P13),0)</f>
        <v>106</v>
      </c>
      <c r="S33" s="176">
        <v>3.0</v>
      </c>
      <c r="T33" s="5"/>
      <c r="U33" s="5"/>
      <c r="V33" s="5"/>
      <c r="W33" s="5"/>
      <c r="X33" s="5"/>
      <c r="Y33" s="5"/>
    </row>
    <row r="34" ht="19.5" customHeight="1">
      <c r="A34" s="179"/>
      <c r="B34" s="180" t="s">
        <v>85</v>
      </c>
      <c r="C34" s="180"/>
      <c r="D34" s="180"/>
      <c r="E34" s="180"/>
      <c r="F34" s="180"/>
      <c r="G34" s="180"/>
      <c r="H34" s="180"/>
      <c r="I34" s="180"/>
      <c r="J34" s="181"/>
      <c r="K34" s="180"/>
      <c r="L34" s="180"/>
      <c r="M34" s="182">
        <v>1.0</v>
      </c>
      <c r="N34" s="180"/>
      <c r="O34" s="180"/>
      <c r="P34" s="180"/>
      <c r="Q34" s="183"/>
      <c r="R34" s="184"/>
      <c r="S34" s="185"/>
      <c r="T34" s="5"/>
      <c r="U34" s="5"/>
      <c r="V34" s="5"/>
      <c r="W34" s="5"/>
      <c r="X34" s="5"/>
      <c r="Y34" s="5"/>
    </row>
    <row r="35" ht="32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9.5" customHeight="1">
      <c r="A36" s="186"/>
      <c r="B36" s="187" t="s">
        <v>86</v>
      </c>
      <c r="C36" s="3"/>
      <c r="D36" s="3"/>
      <c r="E36" s="3"/>
      <c r="F36" s="3"/>
      <c r="G36" s="3"/>
      <c r="H36" s="3"/>
      <c r="I36" s="3"/>
      <c r="J36" s="4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24.75" customHeight="1">
      <c r="A37" s="68"/>
      <c r="B37" s="188" t="s">
        <v>5</v>
      </c>
      <c r="C37" s="188" t="s">
        <v>6</v>
      </c>
      <c r="D37" s="188" t="s">
        <v>7</v>
      </c>
      <c r="E37" s="188" t="s">
        <v>8</v>
      </c>
      <c r="F37" s="188" t="s">
        <v>9</v>
      </c>
      <c r="G37" s="188" t="s">
        <v>10</v>
      </c>
      <c r="H37" s="189" t="s">
        <v>54</v>
      </c>
      <c r="I37" s="189" t="s">
        <v>60</v>
      </c>
      <c r="J37" s="188" t="s">
        <v>13</v>
      </c>
      <c r="K37" s="189" t="s">
        <v>14</v>
      </c>
      <c r="L37" s="189" t="s">
        <v>56</v>
      </c>
      <c r="M37" s="189" t="s">
        <v>57</v>
      </c>
      <c r="N37" s="189" t="s">
        <v>58</v>
      </c>
      <c r="O37" s="189" t="s">
        <v>59</v>
      </c>
      <c r="P37" s="189" t="s">
        <v>60</v>
      </c>
      <c r="Q37" s="189" t="s">
        <v>61</v>
      </c>
      <c r="R37" s="5"/>
      <c r="S37" s="5"/>
      <c r="T37" s="5"/>
      <c r="U37" s="5"/>
      <c r="V37" s="5"/>
      <c r="W37" s="5"/>
      <c r="X37" s="5"/>
      <c r="Y37" s="5"/>
    </row>
    <row r="38" ht="18.0" customHeight="1">
      <c r="A38" s="71"/>
      <c r="B38" s="72" t="s">
        <v>62</v>
      </c>
      <c r="C38" s="73">
        <v>40.0</v>
      </c>
      <c r="D38" s="73">
        <v>40.0</v>
      </c>
      <c r="E38" s="74">
        <v>40.0</v>
      </c>
      <c r="F38" s="190"/>
      <c r="G38" s="190"/>
      <c r="H38" s="76"/>
      <c r="I38" s="76"/>
      <c r="J38" s="76"/>
      <c r="K38" s="191"/>
      <c r="L38" s="191"/>
      <c r="M38" s="191"/>
      <c r="N38" s="191"/>
      <c r="O38" s="191"/>
      <c r="P38" s="191"/>
      <c r="Q38" s="191"/>
      <c r="R38" s="5"/>
      <c r="S38" s="5"/>
      <c r="T38" s="5"/>
      <c r="U38" s="5"/>
      <c r="V38" s="5"/>
      <c r="W38" s="5"/>
      <c r="X38" s="5"/>
      <c r="Y38" s="5"/>
    </row>
    <row r="39" ht="18.0" customHeight="1">
      <c r="A39" s="71"/>
      <c r="B39" s="72" t="s">
        <v>64</v>
      </c>
      <c r="C39" s="73">
        <v>315.72</v>
      </c>
      <c r="D39" s="74">
        <v>260.44</v>
      </c>
      <c r="E39" s="192" t="s">
        <v>87</v>
      </c>
      <c r="F39" s="78" t="s">
        <v>88</v>
      </c>
      <c r="G39" s="78" t="s">
        <v>89</v>
      </c>
      <c r="H39" s="79">
        <v>133.56</v>
      </c>
      <c r="I39" s="76"/>
      <c r="J39" s="76"/>
      <c r="K39" s="81">
        <v>186.39</v>
      </c>
      <c r="L39" s="82">
        <v>306.59</v>
      </c>
      <c r="M39" s="82">
        <v>273.59</v>
      </c>
      <c r="N39" s="74"/>
      <c r="O39" s="74"/>
      <c r="P39" s="74"/>
      <c r="Q39" s="74"/>
      <c r="R39" s="5"/>
      <c r="S39" s="5"/>
      <c r="T39" s="5"/>
      <c r="U39" s="5"/>
      <c r="V39" s="5"/>
      <c r="W39" s="5"/>
      <c r="X39" s="5"/>
      <c r="Y39" s="5"/>
    </row>
    <row r="40" ht="18.0" customHeight="1">
      <c r="A40" s="71"/>
      <c r="B40" s="72" t="s">
        <v>65</v>
      </c>
      <c r="C40" s="84">
        <v>85.95</v>
      </c>
      <c r="D40" s="85">
        <v>70.89</v>
      </c>
      <c r="E40" s="85">
        <v>94.98</v>
      </c>
      <c r="F40" s="87">
        <v>129.89</v>
      </c>
      <c r="G40" s="87">
        <v>124.98</v>
      </c>
      <c r="H40" s="88">
        <v>36.37</v>
      </c>
      <c r="I40" s="92"/>
      <c r="J40" s="92"/>
      <c r="K40" s="81">
        <v>50.75</v>
      </c>
      <c r="L40" s="82">
        <v>83.49</v>
      </c>
      <c r="M40" s="83">
        <v>74.5</v>
      </c>
      <c r="N40" s="74"/>
      <c r="O40" s="78"/>
      <c r="P40" s="78"/>
      <c r="Q40" s="79"/>
      <c r="R40" s="5"/>
      <c r="S40" s="5"/>
      <c r="T40" s="5"/>
      <c r="U40" s="5"/>
      <c r="V40" s="5"/>
      <c r="W40" s="5"/>
      <c r="X40" s="5"/>
      <c r="Y40" s="5"/>
    </row>
    <row r="41" ht="19.5" customHeight="1">
      <c r="A41" s="71"/>
      <c r="B41" s="72" t="s">
        <v>66</v>
      </c>
      <c r="C41" s="93">
        <v>41.0</v>
      </c>
      <c r="D41" s="109">
        <v>30.0</v>
      </c>
      <c r="E41" s="109">
        <v>37.0</v>
      </c>
      <c r="F41" s="143">
        <v>55.0</v>
      </c>
      <c r="G41" s="193">
        <v>47.0</v>
      </c>
      <c r="H41" s="98">
        <v>10.0</v>
      </c>
      <c r="I41" s="80" t="s">
        <v>25</v>
      </c>
      <c r="J41" s="107"/>
      <c r="K41" s="122">
        <v>32.0</v>
      </c>
      <c r="L41" s="194">
        <v>49.0</v>
      </c>
      <c r="M41" s="194">
        <v>35.0</v>
      </c>
      <c r="N41" s="85"/>
      <c r="O41" s="86"/>
      <c r="P41" s="87" t="s">
        <v>26</v>
      </c>
      <c r="Q41" s="88"/>
      <c r="R41" s="5"/>
      <c r="S41" s="5"/>
      <c r="T41" s="5"/>
      <c r="U41" s="5"/>
      <c r="V41" s="5"/>
      <c r="W41" s="5"/>
      <c r="X41" s="5"/>
      <c r="Y41" s="5"/>
    </row>
    <row r="42" ht="19.5" customHeight="1">
      <c r="A42" s="71"/>
      <c r="B42" s="72" t="s">
        <v>69</v>
      </c>
      <c r="C42" s="93">
        <v>322.0</v>
      </c>
      <c r="D42" s="109">
        <v>352.0</v>
      </c>
      <c r="E42" s="142">
        <v>239.0</v>
      </c>
      <c r="F42" s="143">
        <v>524.0</v>
      </c>
      <c r="G42" s="143">
        <v>747.0</v>
      </c>
      <c r="H42" s="98">
        <v>168.0</v>
      </c>
      <c r="I42" s="80" t="s">
        <v>90</v>
      </c>
      <c r="J42" s="107"/>
      <c r="K42" s="122">
        <v>286.0</v>
      </c>
      <c r="L42" s="101">
        <v>344.0</v>
      </c>
      <c r="M42" s="102">
        <v>388.0</v>
      </c>
      <c r="N42" s="103"/>
      <c r="O42" s="104"/>
      <c r="P42" s="105" t="s">
        <v>91</v>
      </c>
      <c r="Q42" s="106"/>
      <c r="R42" s="5"/>
      <c r="S42" s="5"/>
      <c r="T42" s="5"/>
      <c r="U42" s="5"/>
      <c r="V42" s="5"/>
      <c r="W42" s="5"/>
      <c r="X42" s="5"/>
      <c r="Y42" s="5"/>
    </row>
    <row r="43" ht="25.5" customHeight="1">
      <c r="A43" s="71"/>
      <c r="B43" s="72" t="s">
        <v>71</v>
      </c>
      <c r="C43" s="195">
        <v>12.73</v>
      </c>
      <c r="D43" s="116">
        <v>8.52</v>
      </c>
      <c r="E43" s="195">
        <v>15.48</v>
      </c>
      <c r="F43" s="196" t="s">
        <v>92</v>
      </c>
      <c r="G43" s="117">
        <v>0.0629</v>
      </c>
      <c r="H43" s="197">
        <v>5.95</v>
      </c>
      <c r="I43" s="120">
        <v>0.08</v>
      </c>
      <c r="J43" s="198"/>
      <c r="K43" s="122">
        <v>11.19</v>
      </c>
      <c r="L43" s="101">
        <v>14.24</v>
      </c>
      <c r="M43" s="199">
        <v>9.02</v>
      </c>
      <c r="N43" s="113"/>
      <c r="O43" s="105"/>
      <c r="P43" s="200" t="s">
        <v>72</v>
      </c>
      <c r="Q43" s="106"/>
      <c r="R43" s="5"/>
      <c r="S43" s="5"/>
      <c r="T43" s="5"/>
      <c r="U43" s="5"/>
      <c r="V43" s="5"/>
      <c r="W43" s="5"/>
      <c r="X43" s="5"/>
      <c r="Y43" s="5"/>
    </row>
    <row r="44" ht="19.5" customHeight="1">
      <c r="A44" s="71"/>
      <c r="B44" s="72" t="s">
        <v>73</v>
      </c>
      <c r="C44" s="201">
        <v>7.7</v>
      </c>
      <c r="D44" s="132">
        <v>8.68</v>
      </c>
      <c r="E44" s="132">
        <v>9.43</v>
      </c>
      <c r="F44" s="133">
        <v>8.67</v>
      </c>
      <c r="G44" s="133">
        <v>9.77</v>
      </c>
      <c r="H44" s="134">
        <v>13.36</v>
      </c>
      <c r="I44" s="135">
        <v>46304.0</v>
      </c>
      <c r="J44" s="92"/>
      <c r="K44" s="122">
        <v>5.82</v>
      </c>
      <c r="L44" s="123">
        <v>0.0626</v>
      </c>
      <c r="M44" s="124">
        <v>0.0782</v>
      </c>
      <c r="N44" s="125"/>
      <c r="O44" s="126"/>
      <c r="P44" s="140" t="s">
        <v>93</v>
      </c>
      <c r="Q44" s="128"/>
      <c r="R44" s="5"/>
      <c r="S44" s="5"/>
      <c r="T44" s="5"/>
      <c r="U44" s="5"/>
      <c r="V44" s="5"/>
      <c r="W44" s="5"/>
      <c r="X44" s="5"/>
      <c r="Y44" s="5"/>
    </row>
    <row r="45" ht="19.5" customHeight="1">
      <c r="A45" s="71"/>
      <c r="B45" s="72" t="s">
        <v>76</v>
      </c>
      <c r="C45" s="202">
        <v>6.0</v>
      </c>
      <c r="D45" s="203">
        <v>4.0</v>
      </c>
      <c r="E45" s="204">
        <v>3.0</v>
      </c>
      <c r="F45" s="143">
        <v>15.0</v>
      </c>
      <c r="G45" s="143">
        <v>11.0</v>
      </c>
      <c r="H45" s="98">
        <v>1.0</v>
      </c>
      <c r="I45" s="135">
        <v>46302.0</v>
      </c>
      <c r="J45" s="107"/>
      <c r="K45" s="122">
        <v>6.0</v>
      </c>
      <c r="L45" s="136">
        <v>9.0</v>
      </c>
      <c r="M45" s="137">
        <v>7.0</v>
      </c>
      <c r="N45" s="138"/>
      <c r="O45" s="139"/>
      <c r="P45" s="205">
        <v>46239.0</v>
      </c>
      <c r="Q45" s="141"/>
      <c r="R45" s="5"/>
      <c r="S45" s="5"/>
      <c r="T45" s="5"/>
      <c r="U45" s="5"/>
      <c r="V45" s="5"/>
      <c r="W45" s="5"/>
      <c r="X45" s="5"/>
      <c r="Y45" s="5"/>
    </row>
    <row r="46" ht="18.0" customHeight="1">
      <c r="A46" s="71"/>
      <c r="B46" s="72" t="s">
        <v>77</v>
      </c>
      <c r="C46" s="116">
        <v>14.63</v>
      </c>
      <c r="D46" s="116">
        <v>13.33</v>
      </c>
      <c r="E46" s="195">
        <v>8.11</v>
      </c>
      <c r="F46" s="117">
        <v>0.2727</v>
      </c>
      <c r="G46" s="206">
        <v>23.4</v>
      </c>
      <c r="H46" s="197">
        <v>10.0</v>
      </c>
      <c r="I46" s="207">
        <v>27.96</v>
      </c>
      <c r="J46" s="198"/>
      <c r="K46" s="100">
        <v>18.75</v>
      </c>
      <c r="L46" s="170">
        <v>18.37</v>
      </c>
      <c r="M46" s="112">
        <v>20.0</v>
      </c>
      <c r="N46" s="113"/>
      <c r="O46" s="104"/>
      <c r="P46" s="208" t="s">
        <v>94</v>
      </c>
      <c r="Q46" s="106"/>
      <c r="R46" s="5"/>
      <c r="S46" s="5"/>
      <c r="T46" s="5"/>
      <c r="U46" s="5"/>
      <c r="V46" s="5"/>
      <c r="W46" s="5"/>
      <c r="X46" s="5"/>
      <c r="Y46" s="5"/>
    </row>
    <row r="47" ht="19.5" customHeight="1">
      <c r="A47" s="71"/>
      <c r="B47" s="72" t="s">
        <v>95</v>
      </c>
      <c r="C47" s="209">
        <v>52.62</v>
      </c>
      <c r="D47" s="203">
        <v>65.11</v>
      </c>
      <c r="E47" s="203">
        <v>116.27</v>
      </c>
      <c r="F47" s="210" t="s">
        <v>96</v>
      </c>
      <c r="G47" s="208">
        <v>41.73</v>
      </c>
      <c r="H47" s="167">
        <v>133.56</v>
      </c>
      <c r="I47" s="107"/>
      <c r="J47" s="107"/>
      <c r="K47" s="122">
        <v>31.06</v>
      </c>
      <c r="L47" s="211">
        <v>34.07</v>
      </c>
      <c r="M47" s="212">
        <v>39.08</v>
      </c>
      <c r="N47" s="125"/>
      <c r="O47" s="152"/>
      <c r="P47" s="127" t="s">
        <v>97</v>
      </c>
      <c r="Q47" s="153"/>
      <c r="R47" s="5"/>
      <c r="S47" s="5"/>
      <c r="T47" s="5"/>
      <c r="U47" s="5"/>
      <c r="V47" s="5"/>
      <c r="W47" s="5"/>
      <c r="X47" s="5"/>
      <c r="Y47" s="5"/>
    </row>
    <row r="48" ht="19.5" customHeight="1">
      <c r="A48" s="71"/>
      <c r="B48" s="72" t="s">
        <v>98</v>
      </c>
      <c r="C48" s="168">
        <v>14.43</v>
      </c>
      <c r="D48" s="213">
        <v>17.7</v>
      </c>
      <c r="E48" s="213">
        <v>31.59</v>
      </c>
      <c r="F48" s="214"/>
      <c r="G48" s="214"/>
      <c r="H48" s="107"/>
      <c r="I48" s="107"/>
      <c r="J48" s="107"/>
      <c r="K48" s="72"/>
      <c r="L48" s="158"/>
      <c r="M48" s="215"/>
      <c r="N48" s="158"/>
      <c r="O48" s="159"/>
      <c r="P48" s="216" t="s">
        <v>99</v>
      </c>
      <c r="Q48" s="161"/>
      <c r="R48" s="5"/>
      <c r="S48" s="5"/>
      <c r="T48" s="5"/>
      <c r="U48" s="5"/>
      <c r="V48" s="5"/>
      <c r="W48" s="5"/>
      <c r="X48" s="5"/>
      <c r="Y48" s="5"/>
    </row>
    <row r="49" ht="19.5" customHeight="1">
      <c r="A49" s="71"/>
      <c r="B49" s="72" t="s">
        <v>83</v>
      </c>
      <c r="C49" s="217">
        <v>3.0</v>
      </c>
      <c r="D49" s="142">
        <v>2.0</v>
      </c>
      <c r="E49" s="109">
        <v>4.0</v>
      </c>
      <c r="F49" s="143">
        <v>7.0</v>
      </c>
      <c r="G49" s="143">
        <v>10.0</v>
      </c>
      <c r="H49" s="98">
        <v>1.0</v>
      </c>
      <c r="I49" s="135">
        <v>46115.0</v>
      </c>
      <c r="J49" s="167">
        <v>27.0</v>
      </c>
      <c r="K49" s="122">
        <v>5.0</v>
      </c>
      <c r="L49" s="133">
        <v>5.0</v>
      </c>
      <c r="M49" s="133">
        <v>5.0</v>
      </c>
      <c r="N49" s="138"/>
      <c r="O49" s="139"/>
      <c r="P49" s="218">
        <v>46177.0</v>
      </c>
      <c r="Q49" s="165"/>
      <c r="R49" s="5"/>
      <c r="S49" s="5"/>
      <c r="T49" s="5"/>
      <c r="U49" s="5"/>
      <c r="V49" s="5"/>
      <c r="W49" s="5"/>
      <c r="X49" s="5"/>
      <c r="Y49" s="5"/>
    </row>
    <row r="50" ht="19.5" customHeight="1">
      <c r="A50" s="179"/>
      <c r="B50" s="180" t="s">
        <v>44</v>
      </c>
      <c r="C50" s="219">
        <v>2.0</v>
      </c>
      <c r="D50" s="220">
        <v>1.0</v>
      </c>
      <c r="E50" s="220">
        <v>2.0</v>
      </c>
      <c r="F50" s="220">
        <v>4.0</v>
      </c>
      <c r="G50" s="220">
        <v>3.0</v>
      </c>
      <c r="H50" s="182">
        <v>0.0</v>
      </c>
      <c r="I50" s="221">
        <v>46054.0</v>
      </c>
      <c r="J50" s="182">
        <v>12.0</v>
      </c>
      <c r="K50" s="72"/>
      <c r="L50" s="222">
        <v>4.0</v>
      </c>
      <c r="M50" s="97">
        <v>1.0</v>
      </c>
      <c r="N50" s="105"/>
      <c r="O50" s="105"/>
      <c r="P50" s="172">
        <v>46114.0</v>
      </c>
      <c r="Q50" s="173"/>
      <c r="R50" s="5"/>
      <c r="S50" s="5"/>
      <c r="T50" s="5"/>
      <c r="U50" s="5"/>
      <c r="V50" s="5"/>
      <c r="W50" s="5"/>
      <c r="X50" s="5"/>
      <c r="Y50" s="5"/>
    </row>
    <row r="51" ht="19.5" customHeight="1">
      <c r="A51" s="179"/>
      <c r="B51" s="180" t="s">
        <v>48</v>
      </c>
      <c r="C51" s="219">
        <v>1.0</v>
      </c>
      <c r="D51" s="223">
        <v>0.0</v>
      </c>
      <c r="E51" s="224"/>
      <c r="F51" s="224"/>
      <c r="G51" s="224"/>
      <c r="H51" s="225"/>
      <c r="I51" s="223">
        <v>1.0</v>
      </c>
      <c r="J51" s="225"/>
      <c r="K51" s="175"/>
      <c r="L51" s="222">
        <v>1.0</v>
      </c>
      <c r="M51" s="143">
        <v>3.0</v>
      </c>
      <c r="N51" s="105"/>
      <c r="O51" s="105"/>
      <c r="P51" s="172">
        <v>46054.0</v>
      </c>
      <c r="Q51" s="173"/>
      <c r="R51" s="5"/>
      <c r="S51" s="5"/>
      <c r="T51" s="5"/>
      <c r="U51" s="5"/>
      <c r="V51" s="5"/>
      <c r="W51" s="5"/>
      <c r="X51" s="5"/>
      <c r="Y51" s="5"/>
    </row>
    <row r="52" ht="19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23.25" customHeight="1">
      <c r="A53" s="226"/>
      <c r="B53" s="227" t="s">
        <v>100</v>
      </c>
      <c r="C53" s="3"/>
      <c r="D53" s="3"/>
      <c r="E53" s="3"/>
      <c r="F53" s="3"/>
      <c r="G53" s="3"/>
      <c r="H53" s="3"/>
      <c r="I53" s="3"/>
      <c r="J53" s="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30.0" customHeight="1">
      <c r="A54" s="228"/>
      <c r="B54" s="229" t="s">
        <v>101</v>
      </c>
      <c r="C54" s="8"/>
      <c r="D54" s="8"/>
      <c r="E54" s="8"/>
      <c r="F54" s="8"/>
      <c r="G54" s="8"/>
      <c r="H54" s="8"/>
      <c r="I54" s="8"/>
      <c r="J54" s="9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30.0" customHeight="1">
      <c r="A55" s="68"/>
      <c r="B55" s="69" t="s">
        <v>5</v>
      </c>
      <c r="C55" s="69" t="s">
        <v>102</v>
      </c>
      <c r="D55" s="69" t="s">
        <v>103</v>
      </c>
      <c r="E55" s="69" t="s">
        <v>104</v>
      </c>
      <c r="F55" s="69" t="s">
        <v>105</v>
      </c>
      <c r="G55" s="70" t="s">
        <v>106</v>
      </c>
      <c r="H55" s="70"/>
      <c r="I55" s="70" t="s">
        <v>60</v>
      </c>
      <c r="J55" s="69" t="s">
        <v>13</v>
      </c>
      <c r="K55" s="70" t="s">
        <v>14</v>
      </c>
      <c r="L55" s="70" t="s">
        <v>56</v>
      </c>
      <c r="M55" s="70" t="s">
        <v>57</v>
      </c>
      <c r="N55" s="70" t="s">
        <v>58</v>
      </c>
      <c r="O55" s="70" t="s">
        <v>59</v>
      </c>
      <c r="P55" s="70" t="s">
        <v>60</v>
      </c>
      <c r="Q55" s="70" t="s">
        <v>61</v>
      </c>
      <c r="R55" s="5"/>
      <c r="S55" s="5"/>
      <c r="T55" s="5"/>
      <c r="U55" s="5"/>
      <c r="V55" s="5"/>
      <c r="W55" s="5"/>
      <c r="X55" s="5"/>
      <c r="Y55" s="5"/>
    </row>
    <row r="56" ht="19.5" customHeight="1">
      <c r="A56" s="230"/>
      <c r="B56" s="231" t="s">
        <v>107</v>
      </c>
      <c r="C56" s="232"/>
      <c r="D56" s="232"/>
      <c r="E56" s="232"/>
      <c r="F56" s="232"/>
      <c r="G56" s="232"/>
      <c r="H56" s="232"/>
      <c r="I56" s="232"/>
      <c r="J56" s="232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71"/>
      <c r="B57" s="233" t="s">
        <v>65</v>
      </c>
      <c r="C57" s="234">
        <v>136.32</v>
      </c>
      <c r="D57" s="235" t="s">
        <v>108</v>
      </c>
      <c r="E57" s="236"/>
      <c r="F57" s="237">
        <v>29.73</v>
      </c>
      <c r="G57" s="238">
        <v>36.86</v>
      </c>
      <c r="H57" s="239"/>
      <c r="I57" s="239"/>
      <c r="J57" s="239"/>
      <c r="K57" s="81" t="s">
        <v>109</v>
      </c>
      <c r="L57" s="240">
        <v>70.76</v>
      </c>
      <c r="M57" s="240">
        <v>66.91</v>
      </c>
      <c r="N57" s="74"/>
      <c r="O57" s="74"/>
      <c r="P57" s="74"/>
      <c r="Q57" s="74"/>
      <c r="R57" s="5"/>
      <c r="S57" s="5"/>
      <c r="T57" s="5"/>
      <c r="U57" s="5"/>
      <c r="V57" s="5"/>
      <c r="W57" s="5"/>
      <c r="X57" s="5"/>
      <c r="Y57" s="5"/>
    </row>
    <row r="58" ht="21.75" customHeight="1">
      <c r="A58" s="71"/>
      <c r="B58" s="233" t="s">
        <v>69</v>
      </c>
      <c r="C58" s="241">
        <v>51300.0</v>
      </c>
      <c r="D58" s="242" t="s">
        <v>110</v>
      </c>
      <c r="E58" s="236"/>
      <c r="F58" s="243">
        <v>3639.0</v>
      </c>
      <c r="G58" s="244">
        <v>10748.0</v>
      </c>
      <c r="H58" s="239"/>
      <c r="I58" s="245" t="s">
        <v>111</v>
      </c>
      <c r="J58" s="239"/>
      <c r="K58" s="122" t="s">
        <v>112</v>
      </c>
      <c r="L58" s="246">
        <v>51664.0</v>
      </c>
      <c r="M58" s="247">
        <v>47512.0</v>
      </c>
      <c r="N58" s="74"/>
      <c r="O58" s="78"/>
      <c r="P58" s="78" t="s">
        <v>113</v>
      </c>
      <c r="Q58" s="79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71"/>
      <c r="B59" s="233" t="s">
        <v>114</v>
      </c>
      <c r="C59" s="241">
        <v>39213.0</v>
      </c>
      <c r="D59" s="242" t="s">
        <v>115</v>
      </c>
      <c r="E59" s="236"/>
      <c r="F59" s="243">
        <v>2283.0</v>
      </c>
      <c r="G59" s="244">
        <v>6407.0</v>
      </c>
      <c r="H59" s="239"/>
      <c r="I59" s="248" t="s">
        <v>116</v>
      </c>
      <c r="J59" s="239"/>
      <c r="K59" s="122" t="s">
        <v>117</v>
      </c>
      <c r="L59" s="133" t="s">
        <v>118</v>
      </c>
      <c r="M59" s="133">
        <v>15681.0</v>
      </c>
      <c r="N59" s="85"/>
      <c r="O59" s="86"/>
      <c r="P59" s="87" t="s">
        <v>119</v>
      </c>
      <c r="Q59" s="88"/>
      <c r="R59" s="5"/>
      <c r="S59" s="5"/>
      <c r="T59" s="5"/>
      <c r="U59" s="5"/>
      <c r="V59" s="5"/>
      <c r="W59" s="5"/>
      <c r="X59" s="5"/>
      <c r="Y59" s="5"/>
    </row>
    <row r="60" ht="27.75" customHeight="1">
      <c r="A60" s="71"/>
      <c r="B60" s="233" t="s">
        <v>120</v>
      </c>
      <c r="C60" s="241">
        <v>9994.0</v>
      </c>
      <c r="D60" s="249" t="s">
        <v>121</v>
      </c>
      <c r="E60" s="236"/>
      <c r="F60" s="250">
        <v>671.0</v>
      </c>
      <c r="G60" s="244">
        <v>651.0</v>
      </c>
      <c r="H60" s="239"/>
      <c r="I60" s="248" t="s">
        <v>122</v>
      </c>
      <c r="J60" s="239"/>
      <c r="K60" s="100">
        <v>279.0</v>
      </c>
      <c r="L60" s="222">
        <v>452.0</v>
      </c>
      <c r="M60" s="251">
        <v>416.0</v>
      </c>
      <c r="N60" s="103"/>
      <c r="O60" s="104"/>
      <c r="P60" s="105" t="s">
        <v>123</v>
      </c>
      <c r="Q60" s="106"/>
      <c r="R60" s="5"/>
      <c r="S60" s="5"/>
      <c r="T60" s="5"/>
      <c r="U60" s="5"/>
      <c r="V60" s="5"/>
      <c r="W60" s="5"/>
      <c r="X60" s="5"/>
      <c r="Y60" s="5"/>
    </row>
    <row r="61" ht="18.0" customHeight="1">
      <c r="A61" s="71"/>
      <c r="B61" s="252" t="s">
        <v>124</v>
      </c>
      <c r="C61" s="241"/>
      <c r="D61" s="249"/>
      <c r="E61" s="236"/>
      <c r="F61" s="250"/>
      <c r="G61" s="244"/>
      <c r="H61" s="239"/>
      <c r="I61" s="253"/>
      <c r="J61" s="239"/>
      <c r="K61" s="100"/>
      <c r="L61" s="254">
        <v>1.37</v>
      </c>
      <c r="M61" s="255">
        <v>1.41</v>
      </c>
      <c r="N61" s="113"/>
      <c r="O61" s="105"/>
      <c r="P61" s="172"/>
      <c r="Q61" s="106"/>
      <c r="R61" s="5"/>
      <c r="S61" s="5"/>
      <c r="T61" s="5"/>
      <c r="U61" s="5"/>
      <c r="V61" s="5"/>
      <c r="W61" s="5"/>
      <c r="X61" s="5"/>
      <c r="Y61" s="5"/>
    </row>
    <row r="62" ht="18.0" customHeight="1">
      <c r="A62" s="71"/>
      <c r="B62" s="252" t="s">
        <v>125</v>
      </c>
      <c r="C62" s="241"/>
      <c r="D62" s="249"/>
      <c r="E62" s="236"/>
      <c r="F62" s="250"/>
      <c r="G62" s="244"/>
      <c r="H62" s="239"/>
      <c r="I62" s="253"/>
      <c r="J62" s="239"/>
      <c r="K62" s="100"/>
      <c r="L62" s="222">
        <v>21.0</v>
      </c>
      <c r="M62" s="256">
        <v>15.0</v>
      </c>
      <c r="N62" s="113"/>
      <c r="O62" s="105"/>
      <c r="P62" s="172"/>
      <c r="Q62" s="106"/>
      <c r="R62" s="5"/>
      <c r="S62" s="5"/>
      <c r="T62" s="5"/>
      <c r="U62" s="5"/>
      <c r="V62" s="5"/>
      <c r="W62" s="5"/>
      <c r="X62" s="5"/>
      <c r="Y62" s="5"/>
    </row>
    <row r="63" ht="18.0" customHeight="1">
      <c r="A63" s="71"/>
      <c r="B63" s="233" t="s">
        <v>126</v>
      </c>
      <c r="C63" s="241">
        <v>14.0</v>
      </c>
      <c r="D63" s="249">
        <v>10.0</v>
      </c>
      <c r="E63" s="236"/>
      <c r="F63" s="250">
        <v>19.0</v>
      </c>
      <c r="G63" s="244">
        <v>4.0</v>
      </c>
      <c r="H63" s="239"/>
      <c r="I63" s="253">
        <v>46239.0</v>
      </c>
      <c r="J63" s="239"/>
      <c r="K63" s="100">
        <v>4.0</v>
      </c>
      <c r="L63" s="222">
        <v>21.0</v>
      </c>
      <c r="M63" s="256">
        <v>15.0</v>
      </c>
      <c r="N63" s="113"/>
      <c r="O63" s="105"/>
      <c r="P63" s="172">
        <v>46239.0</v>
      </c>
      <c r="Q63" s="106"/>
      <c r="R63" s="5"/>
      <c r="S63" s="5"/>
      <c r="T63" s="5"/>
      <c r="U63" s="5"/>
      <c r="V63" s="5"/>
      <c r="W63" s="5"/>
      <c r="X63" s="5"/>
      <c r="Y63" s="5"/>
    </row>
    <row r="64" ht="27.0" customHeight="1">
      <c r="A64" s="71"/>
      <c r="B64" s="233" t="s">
        <v>127</v>
      </c>
      <c r="C64" s="257" t="s">
        <v>128</v>
      </c>
      <c r="D64" s="257" t="s">
        <v>129</v>
      </c>
      <c r="E64" s="258"/>
      <c r="F64" s="259">
        <v>1.56</v>
      </c>
      <c r="G64" s="258"/>
      <c r="H64" s="260"/>
      <c r="I64" s="261">
        <v>18.0</v>
      </c>
      <c r="J64" s="260"/>
      <c r="K64" s="72"/>
      <c r="L64" s="118">
        <v>3.37</v>
      </c>
      <c r="M64" s="262">
        <v>0.0446</v>
      </c>
      <c r="N64" s="125"/>
      <c r="O64" s="126"/>
      <c r="P64" s="263" t="s">
        <v>130</v>
      </c>
      <c r="Q64" s="128"/>
      <c r="R64" s="5"/>
      <c r="S64" s="5"/>
      <c r="T64" s="5"/>
      <c r="U64" s="5"/>
      <c r="V64" s="5"/>
      <c r="W64" s="5"/>
      <c r="X64" s="5"/>
      <c r="Y64" s="5"/>
    </row>
    <row r="65" ht="18.0" customHeight="1">
      <c r="A65" s="71"/>
      <c r="B65" s="264" t="s">
        <v>83</v>
      </c>
      <c r="C65" s="265">
        <v>1.0</v>
      </c>
      <c r="D65" s="266">
        <v>2.0</v>
      </c>
      <c r="E65" s="267">
        <v>1.0</v>
      </c>
      <c r="F65" s="268">
        <v>4.0</v>
      </c>
      <c r="G65" s="269">
        <v>4.0</v>
      </c>
      <c r="H65" s="270"/>
      <c r="I65" s="271">
        <v>5.0</v>
      </c>
      <c r="J65" s="272">
        <v>12.0</v>
      </c>
      <c r="K65" s="122">
        <v>12.0</v>
      </c>
      <c r="L65" s="273">
        <v>3.0</v>
      </c>
      <c r="M65" s="274">
        <v>3.0</v>
      </c>
      <c r="N65" s="138"/>
      <c r="O65" s="139"/>
      <c r="P65" s="205">
        <v>46208.0</v>
      </c>
      <c r="Q65" s="141"/>
      <c r="R65" s="5"/>
      <c r="S65" s="5"/>
      <c r="T65" s="5"/>
      <c r="U65" s="5"/>
      <c r="V65" s="5"/>
      <c r="W65" s="5"/>
      <c r="X65" s="5"/>
      <c r="Y65" s="5"/>
    </row>
    <row r="66" ht="18.0" customHeight="1">
      <c r="A66" s="179"/>
      <c r="B66" s="180" t="s">
        <v>44</v>
      </c>
      <c r="C66" s="275">
        <v>0.0</v>
      </c>
      <c r="D66" s="275">
        <v>0.0</v>
      </c>
      <c r="E66" s="275">
        <v>0.0</v>
      </c>
      <c r="F66" s="275">
        <v>0.0</v>
      </c>
      <c r="G66" s="276">
        <v>2.0</v>
      </c>
      <c r="H66" s="225"/>
      <c r="I66" s="223" t="s">
        <v>131</v>
      </c>
      <c r="J66" s="277">
        <v>2.0</v>
      </c>
      <c r="K66" s="111">
        <v>1.0</v>
      </c>
      <c r="L66" s="222">
        <v>2.0</v>
      </c>
      <c r="M66" s="256">
        <v>2.0</v>
      </c>
      <c r="N66" s="113"/>
      <c r="O66" s="104"/>
      <c r="P66" s="205">
        <v>46114.0</v>
      </c>
      <c r="Q66" s="106"/>
      <c r="R66" s="5"/>
      <c r="S66" s="5"/>
      <c r="T66" s="5"/>
      <c r="U66" s="5"/>
      <c r="V66" s="5"/>
      <c r="W66" s="5"/>
      <c r="X66" s="5"/>
      <c r="Y66" s="5"/>
    </row>
    <row r="67" ht="18.0" customHeight="1">
      <c r="A67" s="230"/>
      <c r="B67" s="278" t="s">
        <v>132</v>
      </c>
      <c r="C67" s="279"/>
      <c r="D67" s="279"/>
      <c r="E67" s="279"/>
      <c r="F67" s="279"/>
      <c r="G67" s="280"/>
      <c r="H67" s="279"/>
      <c r="I67" s="279"/>
      <c r="J67" s="279"/>
      <c r="K67" s="281"/>
      <c r="L67" s="282"/>
      <c r="M67" s="283"/>
      <c r="N67" s="195"/>
      <c r="O67" s="196"/>
      <c r="P67" s="284"/>
      <c r="Q67" s="153"/>
      <c r="R67" s="5"/>
      <c r="S67" s="5"/>
      <c r="T67" s="5"/>
      <c r="U67" s="5"/>
      <c r="V67" s="5"/>
      <c r="W67" s="5"/>
      <c r="X67" s="5"/>
      <c r="Y67" s="5"/>
    </row>
    <row r="68" ht="18.0" customHeight="1">
      <c r="A68" s="71"/>
      <c r="B68" s="264" t="s">
        <v>65</v>
      </c>
      <c r="C68" s="285">
        <v>111.77</v>
      </c>
      <c r="D68" s="286">
        <v>126.05</v>
      </c>
      <c r="E68" s="287"/>
      <c r="F68" s="288">
        <v>32.19</v>
      </c>
      <c r="G68" s="289">
        <v>35.87</v>
      </c>
      <c r="H68" s="290"/>
      <c r="I68" s="290"/>
      <c r="J68" s="290"/>
      <c r="K68" s="81">
        <v>39.2</v>
      </c>
      <c r="L68" s="159">
        <v>67.28</v>
      </c>
      <c r="M68" s="291">
        <v>64.7</v>
      </c>
      <c r="N68" s="158"/>
      <c r="O68" s="159"/>
      <c r="P68" s="160"/>
      <c r="Q68" s="161"/>
      <c r="R68" s="5"/>
      <c r="S68" s="5"/>
      <c r="T68" s="5"/>
      <c r="U68" s="5"/>
      <c r="V68" s="5"/>
      <c r="W68" s="5"/>
      <c r="X68" s="5"/>
      <c r="Y68" s="5"/>
    </row>
    <row r="69" ht="18.0" customHeight="1">
      <c r="A69" s="71"/>
      <c r="B69" s="72" t="s">
        <v>69</v>
      </c>
      <c r="C69" s="93">
        <v>40959.0</v>
      </c>
      <c r="D69" s="109">
        <v>63433.0</v>
      </c>
      <c r="E69" s="292"/>
      <c r="F69" s="143">
        <v>6690.0</v>
      </c>
      <c r="G69" s="293">
        <v>9720.0</v>
      </c>
      <c r="H69" s="173"/>
      <c r="I69" s="294" t="s">
        <v>133</v>
      </c>
      <c r="J69" s="173"/>
      <c r="K69" s="122">
        <v>18188.0</v>
      </c>
      <c r="L69" s="133">
        <v>29752.0</v>
      </c>
      <c r="M69" s="133" t="s">
        <v>134</v>
      </c>
      <c r="N69" s="138"/>
      <c r="O69" s="139"/>
      <c r="P69" s="139" t="s">
        <v>116</v>
      </c>
      <c r="Q69" s="165"/>
      <c r="R69" s="5"/>
      <c r="S69" s="5"/>
      <c r="T69" s="5"/>
      <c r="U69" s="5"/>
      <c r="V69" s="5"/>
      <c r="W69" s="5"/>
      <c r="X69" s="5"/>
      <c r="Y69" s="5"/>
    </row>
    <row r="70" ht="18.0" customHeight="1">
      <c r="A70" s="71"/>
      <c r="B70" s="72" t="s">
        <v>114</v>
      </c>
      <c r="C70" s="93">
        <v>15493.0</v>
      </c>
      <c r="D70" s="109">
        <v>20091.0</v>
      </c>
      <c r="E70" s="292"/>
      <c r="F70" s="143">
        <v>4855.0</v>
      </c>
      <c r="G70" s="293">
        <v>6400.0</v>
      </c>
      <c r="H70" s="173"/>
      <c r="I70" s="294" t="s">
        <v>135</v>
      </c>
      <c r="J70" s="173"/>
      <c r="K70" s="122">
        <v>10646.0</v>
      </c>
      <c r="L70" s="222">
        <v>15703.0</v>
      </c>
      <c r="M70" s="143">
        <v>17017.0</v>
      </c>
      <c r="N70" s="105"/>
      <c r="O70" s="105"/>
      <c r="P70" s="152" t="s">
        <v>136</v>
      </c>
      <c r="Q70" s="173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71"/>
      <c r="B71" s="175" t="s">
        <v>137</v>
      </c>
      <c r="C71" s="93"/>
      <c r="D71" s="109"/>
      <c r="E71" s="292"/>
      <c r="F71" s="143"/>
      <c r="G71" s="293"/>
      <c r="H71" s="173"/>
      <c r="I71" s="294"/>
      <c r="J71" s="173"/>
      <c r="K71" s="122"/>
      <c r="L71" s="254">
        <v>2.26</v>
      </c>
      <c r="M71" s="105">
        <v>2.11</v>
      </c>
      <c r="N71" s="105"/>
      <c r="O71" s="105"/>
      <c r="P71" s="152"/>
      <c r="Q71" s="173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71"/>
      <c r="B72" s="72" t="s">
        <v>120</v>
      </c>
      <c r="C72" s="93">
        <v>12171.0</v>
      </c>
      <c r="D72" s="109">
        <v>17390.0</v>
      </c>
      <c r="E72" s="292"/>
      <c r="F72" s="143">
        <v>941.0</v>
      </c>
      <c r="G72" s="293">
        <v>608.0</v>
      </c>
      <c r="H72" s="173"/>
      <c r="I72" s="294" t="s">
        <v>138</v>
      </c>
      <c r="J72" s="173"/>
      <c r="K72" s="122">
        <v>542.0</v>
      </c>
      <c r="L72" s="217">
        <v>350.0</v>
      </c>
      <c r="M72" s="143">
        <v>474.0</v>
      </c>
      <c r="N72" s="105"/>
      <c r="O72" s="105"/>
      <c r="P72" s="152" t="s">
        <v>139</v>
      </c>
      <c r="Q72" s="173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71"/>
      <c r="B73" s="175" t="s">
        <v>140</v>
      </c>
      <c r="C73" s="93"/>
      <c r="D73" s="109"/>
      <c r="E73" s="292"/>
      <c r="F73" s="143"/>
      <c r="G73" s="293"/>
      <c r="H73" s="173"/>
      <c r="I73" s="295"/>
      <c r="J73" s="173"/>
      <c r="K73" s="122"/>
      <c r="L73" s="118">
        <v>28.0</v>
      </c>
      <c r="M73" s="296">
        <v>24.0</v>
      </c>
      <c r="N73" s="125"/>
      <c r="O73" s="152"/>
      <c r="P73" s="297"/>
      <c r="Q73" s="153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71"/>
      <c r="B74" s="72" t="s">
        <v>126</v>
      </c>
      <c r="C74" s="93">
        <v>5.0</v>
      </c>
      <c r="D74" s="109">
        <v>6.0</v>
      </c>
      <c r="E74" s="292"/>
      <c r="F74" s="143">
        <v>21.0</v>
      </c>
      <c r="G74" s="293">
        <v>7.0</v>
      </c>
      <c r="H74" s="173"/>
      <c r="I74" s="295" t="s">
        <v>141</v>
      </c>
      <c r="J74" s="173">
        <f t="shared" ref="J74:J75" si="5">IFERROR(SUM(C43:G43),0)</f>
        <v>36.7929</v>
      </c>
      <c r="K74" s="122">
        <v>7.0</v>
      </c>
      <c r="L74" s="118">
        <v>28.0</v>
      </c>
      <c r="M74" s="296">
        <v>24.0</v>
      </c>
      <c r="N74" s="125"/>
      <c r="O74" s="152"/>
      <c r="P74" s="297">
        <v>46177.0</v>
      </c>
      <c r="Q74" s="153"/>
      <c r="R74" s="5"/>
      <c r="S74" s="5"/>
      <c r="T74" s="5"/>
      <c r="U74" s="5"/>
      <c r="V74" s="5"/>
      <c r="W74" s="5"/>
      <c r="X74" s="5"/>
      <c r="Y74" s="5"/>
    </row>
    <row r="75" ht="27.75" customHeight="1">
      <c r="A75" s="71"/>
      <c r="B75" s="72" t="s">
        <v>127</v>
      </c>
      <c r="C75" s="132">
        <v>22.35</v>
      </c>
      <c r="D75" s="132">
        <v>21.01</v>
      </c>
      <c r="E75" s="298"/>
      <c r="F75" s="139">
        <v>1.53</v>
      </c>
      <c r="G75" s="298"/>
      <c r="H75" s="165"/>
      <c r="I75" s="299"/>
      <c r="J75" s="165">
        <f t="shared" si="5"/>
        <v>44.25</v>
      </c>
      <c r="K75" s="72"/>
      <c r="L75" s="300">
        <v>2.4</v>
      </c>
      <c r="M75" s="301">
        <v>2.7</v>
      </c>
      <c r="N75" s="158"/>
      <c r="O75" s="159"/>
      <c r="P75" s="216" t="s">
        <v>142</v>
      </c>
      <c r="Q75" s="161"/>
      <c r="R75" s="5"/>
      <c r="S75" s="5"/>
      <c r="T75" s="5"/>
      <c r="U75" s="5"/>
      <c r="V75" s="5"/>
      <c r="W75" s="5"/>
      <c r="X75" s="5"/>
      <c r="Y75" s="5"/>
    </row>
    <row r="76" ht="18.0" customHeight="1">
      <c r="A76" s="179"/>
      <c r="B76" s="180" t="s">
        <v>83</v>
      </c>
      <c r="C76" s="220">
        <v>2.0</v>
      </c>
      <c r="D76" s="220">
        <v>2.0</v>
      </c>
      <c r="E76" s="302">
        <v>1.0</v>
      </c>
      <c r="F76" s="220">
        <v>2.0</v>
      </c>
      <c r="G76" s="276">
        <v>11.0</v>
      </c>
      <c r="H76" s="225"/>
      <c r="I76" s="303">
        <v>46083.0</v>
      </c>
      <c r="J76" s="277">
        <v>18.0</v>
      </c>
      <c r="K76" s="122">
        <v>28.0</v>
      </c>
      <c r="L76" s="133">
        <v>28.0</v>
      </c>
      <c r="M76" s="133">
        <v>28.0</v>
      </c>
      <c r="N76" s="138"/>
      <c r="O76" s="139"/>
      <c r="P76" s="172">
        <v>46145.0</v>
      </c>
      <c r="Q76" s="165"/>
      <c r="R76" s="5"/>
      <c r="S76" s="5"/>
      <c r="T76" s="5"/>
      <c r="U76" s="5"/>
      <c r="V76" s="5"/>
      <c r="W76" s="5"/>
      <c r="X76" s="5"/>
      <c r="Y76" s="5"/>
    </row>
    <row r="77" ht="18.0" customHeight="1">
      <c r="A77" s="179"/>
      <c r="B77" s="180" t="s">
        <v>44</v>
      </c>
      <c r="C77" s="220">
        <v>2.0</v>
      </c>
      <c r="D77" s="220">
        <v>1.0</v>
      </c>
      <c r="E77" s="304">
        <v>0.0</v>
      </c>
      <c r="F77" s="220">
        <v>1.0</v>
      </c>
      <c r="G77" s="276">
        <v>3.0</v>
      </c>
      <c r="H77" s="225"/>
      <c r="I77" s="303">
        <v>46054.0</v>
      </c>
      <c r="J77" s="277">
        <v>7.0</v>
      </c>
      <c r="K77" s="122">
        <v>2.0</v>
      </c>
      <c r="L77" s="222">
        <v>17.0</v>
      </c>
      <c r="M77" s="143">
        <v>6.0</v>
      </c>
      <c r="N77" s="105"/>
      <c r="O77" s="105"/>
      <c r="P77" s="172">
        <v>46083.0</v>
      </c>
      <c r="Q77" s="173"/>
      <c r="R77" s="5"/>
      <c r="S77" s="5"/>
      <c r="T77" s="5"/>
      <c r="U77" s="5"/>
      <c r="V77" s="5"/>
      <c r="W77" s="5"/>
      <c r="X77" s="5"/>
      <c r="Y77" s="5"/>
    </row>
    <row r="78" ht="18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8.0" customHeight="1">
      <c r="A79" s="305"/>
      <c r="B79" s="305" t="s">
        <v>143</v>
      </c>
      <c r="C79" s="11"/>
      <c r="D79" s="11"/>
      <c r="E79" s="11"/>
      <c r="F79" s="11"/>
      <c r="G79" s="11"/>
      <c r="H79" s="11"/>
      <c r="I79" s="11"/>
      <c r="J79" s="11"/>
      <c r="K79" s="11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8.0" customHeight="1">
      <c r="A80" s="306"/>
      <c r="B80" s="306" t="s">
        <v>144</v>
      </c>
      <c r="C80" s="13"/>
      <c r="D80" s="13"/>
      <c r="E80" s="13"/>
      <c r="F80" s="13"/>
      <c r="G80" s="13"/>
      <c r="H80" s="13"/>
      <c r="I80" s="13"/>
      <c r="J80" s="13"/>
      <c r="K80" s="13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29.25" customHeight="1">
      <c r="A81" s="307"/>
      <c r="B81" s="307" t="s">
        <v>5</v>
      </c>
      <c r="C81" s="307" t="s">
        <v>145</v>
      </c>
      <c r="D81" s="307" t="s">
        <v>146</v>
      </c>
      <c r="E81" s="307" t="s">
        <v>147</v>
      </c>
      <c r="F81" s="307" t="s">
        <v>148</v>
      </c>
      <c r="G81" s="307" t="s">
        <v>149</v>
      </c>
      <c r="H81" s="307"/>
      <c r="I81" s="308" t="s">
        <v>150</v>
      </c>
      <c r="J81" s="307" t="s">
        <v>13</v>
      </c>
      <c r="K81" s="70" t="s">
        <v>14</v>
      </c>
      <c r="L81" s="70" t="s">
        <v>56</v>
      </c>
      <c r="M81" s="70" t="s">
        <v>57</v>
      </c>
      <c r="N81" s="70" t="s">
        <v>58</v>
      </c>
      <c r="O81" s="70" t="s">
        <v>59</v>
      </c>
      <c r="P81" s="70" t="s">
        <v>60</v>
      </c>
      <c r="Q81" s="70" t="s">
        <v>61</v>
      </c>
      <c r="R81" s="5"/>
      <c r="S81" s="5"/>
      <c r="T81" s="5"/>
      <c r="U81" s="5"/>
      <c r="V81" s="5"/>
      <c r="W81" s="5"/>
      <c r="X81" s="5"/>
      <c r="Y81" s="5"/>
    </row>
    <row r="82" ht="18.0" customHeight="1">
      <c r="A82" s="179"/>
      <c r="B82" s="180" t="s">
        <v>151</v>
      </c>
      <c r="C82" s="224"/>
      <c r="D82" s="224"/>
      <c r="E82" s="224"/>
      <c r="F82" s="224"/>
      <c r="G82" s="224"/>
      <c r="H82" s="225"/>
      <c r="I82" s="225"/>
      <c r="J82" s="225">
        <f>IFERROR(SUM(#REF!),0)</f>
        <v>0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8.0" customHeight="1">
      <c r="A83" s="179"/>
      <c r="B83" s="180" t="s">
        <v>152</v>
      </c>
      <c r="C83" s="224"/>
      <c r="D83" s="224"/>
      <c r="E83" s="224"/>
      <c r="F83" s="224"/>
      <c r="G83" s="224"/>
      <c r="H83" s="225"/>
      <c r="I83" s="225"/>
      <c r="J83" s="225">
        <f t="shared" ref="J83:J90" si="6">IFERROR(SUM(C63:G63),0)</f>
        <v>47</v>
      </c>
      <c r="K83" s="72"/>
      <c r="L83" s="73"/>
      <c r="M83" s="73"/>
      <c r="N83" s="74"/>
      <c r="O83" s="74"/>
      <c r="P83" s="74"/>
      <c r="Q83" s="74"/>
      <c r="R83" s="5"/>
      <c r="S83" s="5"/>
      <c r="T83" s="5"/>
      <c r="U83" s="5"/>
      <c r="V83" s="5"/>
      <c r="W83" s="5"/>
      <c r="X83" s="5"/>
      <c r="Y83" s="5"/>
    </row>
    <row r="84" ht="18.0" customHeight="1">
      <c r="A84" s="179"/>
      <c r="B84" s="180" t="s">
        <v>153</v>
      </c>
      <c r="C84" s="224"/>
      <c r="D84" s="224"/>
      <c r="E84" s="224"/>
      <c r="F84" s="224"/>
      <c r="G84" s="224"/>
      <c r="H84" s="225"/>
      <c r="I84" s="225"/>
      <c r="J84" s="225">
        <f t="shared" si="6"/>
        <v>1.56</v>
      </c>
      <c r="K84" s="72"/>
      <c r="L84" s="73"/>
      <c r="M84" s="77"/>
      <c r="N84" s="74"/>
      <c r="O84" s="78"/>
      <c r="P84" s="78"/>
      <c r="Q84" s="79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179"/>
      <c r="B85" s="180" t="s">
        <v>154</v>
      </c>
      <c r="C85" s="224"/>
      <c r="D85" s="224"/>
      <c r="E85" s="224"/>
      <c r="F85" s="224"/>
      <c r="G85" s="224"/>
      <c r="H85" s="225"/>
      <c r="I85" s="225"/>
      <c r="J85" s="225">
        <f t="shared" si="6"/>
        <v>12</v>
      </c>
      <c r="K85" s="72"/>
      <c r="L85" s="84"/>
      <c r="M85" s="85"/>
      <c r="N85" s="85"/>
      <c r="O85" s="86"/>
      <c r="P85" s="87"/>
      <c r="Q85" s="88"/>
      <c r="R85" s="5"/>
      <c r="S85" s="5"/>
      <c r="T85" s="5"/>
      <c r="U85" s="5"/>
      <c r="V85" s="5"/>
      <c r="W85" s="5"/>
      <c r="X85" s="5"/>
      <c r="Y85" s="5"/>
    </row>
    <row r="86" ht="21.75" customHeight="1">
      <c r="A86" s="179"/>
      <c r="B86" s="180" t="s">
        <v>155</v>
      </c>
      <c r="C86" s="224"/>
      <c r="D86" s="224"/>
      <c r="E86" s="224"/>
      <c r="F86" s="224"/>
      <c r="G86" s="224"/>
      <c r="H86" s="225"/>
      <c r="I86" s="225"/>
      <c r="J86" s="225">
        <f t="shared" si="6"/>
        <v>2</v>
      </c>
      <c r="K86" s="72"/>
      <c r="L86" s="295"/>
      <c r="M86" s="309"/>
      <c r="N86" s="103"/>
      <c r="O86" s="104"/>
      <c r="P86" s="105" t="s">
        <v>68</v>
      </c>
      <c r="Q86" s="106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179"/>
      <c r="B87" s="180" t="s">
        <v>44</v>
      </c>
      <c r="C87" s="224"/>
      <c r="D87" s="224"/>
      <c r="E87" s="224"/>
      <c r="F87" s="224"/>
      <c r="G87" s="224"/>
      <c r="H87" s="225"/>
      <c r="I87" s="225"/>
      <c r="J87" s="225">
        <f t="shared" si="6"/>
        <v>0</v>
      </c>
      <c r="K87" s="72"/>
      <c r="L87" s="295"/>
      <c r="M87" s="310"/>
      <c r="N87" s="113"/>
      <c r="O87" s="105"/>
      <c r="P87" s="105">
        <v>380.0</v>
      </c>
      <c r="Q87" s="106"/>
      <c r="R87" s="5"/>
      <c r="S87" s="5"/>
      <c r="T87" s="5"/>
      <c r="U87" s="5"/>
      <c r="V87" s="5"/>
      <c r="W87" s="5"/>
      <c r="X87" s="5"/>
      <c r="Y87" s="5"/>
    </row>
    <row r="88" ht="27.75" customHeight="1">
      <c r="A88" s="179"/>
      <c r="B88" s="180" t="s">
        <v>48</v>
      </c>
      <c r="C88" s="224"/>
      <c r="D88" s="224"/>
      <c r="E88" s="224"/>
      <c r="F88" s="224"/>
      <c r="G88" s="224"/>
      <c r="H88" s="225"/>
      <c r="I88" s="225"/>
      <c r="J88" s="225">
        <f t="shared" si="6"/>
        <v>305.88</v>
      </c>
      <c r="K88" s="72"/>
      <c r="L88" s="311"/>
      <c r="M88" s="312"/>
      <c r="N88" s="125"/>
      <c r="O88" s="126"/>
      <c r="P88" s="127" t="s">
        <v>72</v>
      </c>
      <c r="Q88" s="128"/>
      <c r="R88" s="5"/>
      <c r="S88" s="5"/>
      <c r="T88" s="5"/>
      <c r="U88" s="5"/>
      <c r="V88" s="5"/>
      <c r="W88" s="5"/>
      <c r="X88" s="5"/>
      <c r="Y88" s="5"/>
    </row>
    <row r="89" ht="18.0" customHeight="1">
      <c r="A89" s="179"/>
      <c r="B89" s="180" t="s">
        <v>51</v>
      </c>
      <c r="C89" s="224"/>
      <c r="D89" s="224"/>
      <c r="E89" s="224"/>
      <c r="F89" s="224"/>
      <c r="G89" s="224"/>
      <c r="H89" s="225"/>
      <c r="I89" s="225"/>
      <c r="J89" s="225">
        <f t="shared" si="6"/>
        <v>120802</v>
      </c>
      <c r="K89" s="72"/>
      <c r="L89" s="299"/>
      <c r="M89" s="313"/>
      <c r="N89" s="138"/>
      <c r="O89" s="139"/>
      <c r="P89" s="140" t="s">
        <v>75</v>
      </c>
      <c r="Q89" s="141"/>
      <c r="R89" s="5"/>
      <c r="S89" s="5"/>
      <c r="T89" s="5"/>
      <c r="U89" s="5"/>
      <c r="V89" s="5"/>
      <c r="W89" s="5"/>
      <c r="X89" s="5"/>
      <c r="Y89" s="5"/>
    </row>
    <row r="90" ht="18.0" customHeight="1">
      <c r="A90" s="179"/>
      <c r="B90" s="180" t="s">
        <v>52</v>
      </c>
      <c r="C90" s="224"/>
      <c r="D90" s="224"/>
      <c r="E90" s="224"/>
      <c r="F90" s="224"/>
      <c r="G90" s="224"/>
      <c r="H90" s="225"/>
      <c r="I90" s="225"/>
      <c r="J90" s="225">
        <f t="shared" si="6"/>
        <v>46839</v>
      </c>
      <c r="K90" s="72"/>
      <c r="L90" s="295"/>
      <c r="M90" s="310"/>
      <c r="N90" s="113"/>
      <c r="O90" s="104"/>
      <c r="P90" s="145" t="s">
        <v>46</v>
      </c>
      <c r="Q90" s="106"/>
      <c r="R90" s="5"/>
      <c r="S90" s="5"/>
      <c r="T90" s="5"/>
      <c r="U90" s="5"/>
      <c r="V90" s="5"/>
      <c r="W90" s="5"/>
      <c r="X90" s="5"/>
      <c r="Y90" s="5"/>
    </row>
    <row r="91" ht="18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72"/>
      <c r="L91" s="314"/>
      <c r="M91" s="312"/>
      <c r="N91" s="125"/>
      <c r="O91" s="152"/>
      <c r="P91" s="127" t="s">
        <v>78</v>
      </c>
      <c r="Q91" s="153"/>
      <c r="R91" s="5"/>
      <c r="S91" s="5"/>
      <c r="T91" s="5"/>
      <c r="U91" s="5"/>
      <c r="V91" s="5"/>
      <c r="W91" s="5"/>
      <c r="X91" s="5"/>
      <c r="Y91" s="5"/>
    </row>
    <row r="92" ht="18.0" customHeight="1">
      <c r="A92" s="305"/>
      <c r="B92" s="305" t="s">
        <v>156</v>
      </c>
      <c r="C92" s="11"/>
      <c r="D92" s="11"/>
      <c r="E92" s="11"/>
      <c r="F92" s="11"/>
      <c r="G92" s="11"/>
      <c r="H92" s="11"/>
      <c r="I92" s="11"/>
      <c r="J92" s="11"/>
      <c r="K92" s="72"/>
      <c r="L92" s="158"/>
      <c r="M92" s="215"/>
      <c r="N92" s="158"/>
      <c r="O92" s="159"/>
      <c r="P92" s="160" t="s">
        <v>80</v>
      </c>
      <c r="Q92" s="161"/>
      <c r="R92" s="5"/>
      <c r="S92" s="5"/>
      <c r="T92" s="5"/>
      <c r="U92" s="5"/>
      <c r="V92" s="5"/>
      <c r="W92" s="5"/>
      <c r="X92" s="5"/>
      <c r="Y92" s="5"/>
    </row>
    <row r="93" ht="18.0" customHeight="1">
      <c r="A93" s="306"/>
      <c r="B93" s="306" t="s">
        <v>157</v>
      </c>
      <c r="C93" s="13"/>
      <c r="D93" s="13"/>
      <c r="E93" s="13"/>
      <c r="F93" s="13"/>
      <c r="G93" s="13"/>
      <c r="H93" s="13"/>
      <c r="I93" s="13"/>
      <c r="J93" s="13"/>
      <c r="K93" s="72"/>
      <c r="L93" s="138"/>
      <c r="M93" s="138"/>
      <c r="N93" s="138"/>
      <c r="O93" s="139"/>
      <c r="P93" s="139" t="s">
        <v>82</v>
      </c>
      <c r="Q93" s="165"/>
      <c r="R93" s="5"/>
      <c r="S93" s="5"/>
      <c r="T93" s="5"/>
      <c r="U93" s="5"/>
      <c r="V93" s="5"/>
      <c r="W93" s="5"/>
      <c r="X93" s="5"/>
      <c r="Y93" s="5"/>
    </row>
    <row r="94" ht="18.0" customHeight="1">
      <c r="A94" s="307"/>
      <c r="B94" s="307" t="s">
        <v>5</v>
      </c>
      <c r="C94" s="307" t="s">
        <v>145</v>
      </c>
      <c r="D94" s="307" t="s">
        <v>146</v>
      </c>
      <c r="E94" s="307" t="s">
        <v>147</v>
      </c>
      <c r="F94" s="307" t="s">
        <v>148</v>
      </c>
      <c r="G94" s="307" t="s">
        <v>149</v>
      </c>
      <c r="H94" s="307"/>
      <c r="I94" s="307"/>
      <c r="J94" s="307" t="s">
        <v>13</v>
      </c>
      <c r="K94" s="72"/>
      <c r="L94" s="254"/>
      <c r="M94" s="105"/>
      <c r="N94" s="105"/>
      <c r="O94" s="105"/>
      <c r="P94" s="172">
        <v>46240.0</v>
      </c>
      <c r="Q94" s="173"/>
      <c r="R94" s="5"/>
      <c r="S94" s="5"/>
      <c r="T94" s="5"/>
      <c r="U94" s="5"/>
      <c r="V94" s="5"/>
      <c r="W94" s="5"/>
      <c r="X94" s="5"/>
      <c r="Y94" s="5"/>
    </row>
    <row r="95" ht="18.0" customHeight="1">
      <c r="A95" s="179"/>
      <c r="B95" s="180" t="s">
        <v>158</v>
      </c>
      <c r="C95" s="224"/>
      <c r="D95" s="224"/>
      <c r="E95" s="224"/>
      <c r="F95" s="224"/>
      <c r="G95" s="224"/>
      <c r="H95" s="225"/>
      <c r="I95" s="225"/>
      <c r="J95" s="225">
        <f t="shared" ref="J95:J96" si="7">IFERROR(SUM(C76:G76),0)</f>
        <v>18</v>
      </c>
      <c r="K95" s="175"/>
      <c r="L95" s="254"/>
      <c r="M95" s="105"/>
      <c r="N95" s="105"/>
      <c r="O95" s="105"/>
      <c r="P95" s="172">
        <v>46145.0</v>
      </c>
      <c r="Q95" s="173"/>
      <c r="R95" s="5"/>
      <c r="S95" s="5"/>
      <c r="T95" s="5"/>
      <c r="U95" s="5"/>
      <c r="V95" s="5"/>
      <c r="W95" s="5"/>
      <c r="X95" s="5"/>
      <c r="Y95" s="5"/>
    </row>
    <row r="96" ht="18.0" customHeight="1">
      <c r="A96" s="179"/>
      <c r="B96" s="180" t="s">
        <v>159</v>
      </c>
      <c r="C96" s="224"/>
      <c r="D96" s="224"/>
      <c r="E96" s="224"/>
      <c r="F96" s="224"/>
      <c r="G96" s="224"/>
      <c r="H96" s="225"/>
      <c r="I96" s="225"/>
      <c r="J96" s="225">
        <f t="shared" si="7"/>
        <v>7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8.0" customHeight="1">
      <c r="A97" s="179"/>
      <c r="B97" s="180" t="s">
        <v>160</v>
      </c>
      <c r="C97" s="224"/>
      <c r="D97" s="224"/>
      <c r="E97" s="224"/>
      <c r="F97" s="224"/>
      <c r="G97" s="224"/>
      <c r="H97" s="225"/>
      <c r="I97" s="225"/>
      <c r="J97" s="225">
        <f>IFERROR(SUM(#REF!),0)</f>
        <v>0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8.0" customHeight="1">
      <c r="A98" s="179"/>
      <c r="B98" s="180" t="s">
        <v>161</v>
      </c>
      <c r="C98" s="224"/>
      <c r="D98" s="224"/>
      <c r="E98" s="224"/>
      <c r="F98" s="224"/>
      <c r="G98" s="224"/>
      <c r="H98" s="225"/>
      <c r="I98" s="225"/>
      <c r="J98" s="225">
        <f t="shared" ref="J98:J104" si="8">IFERROR(SUM(C78:G78),0)</f>
        <v>0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8.0" customHeight="1">
      <c r="A99" s="179"/>
      <c r="B99" s="180" t="s">
        <v>162</v>
      </c>
      <c r="C99" s="224"/>
      <c r="D99" s="224"/>
      <c r="E99" s="224"/>
      <c r="F99" s="224"/>
      <c r="G99" s="224"/>
      <c r="H99" s="225"/>
      <c r="I99" s="225"/>
      <c r="J99" s="225">
        <f t="shared" si="8"/>
        <v>0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8.0" customHeight="1">
      <c r="A100" s="179"/>
      <c r="B100" s="180" t="s">
        <v>163</v>
      </c>
      <c r="C100" s="224"/>
      <c r="D100" s="224"/>
      <c r="E100" s="224"/>
      <c r="F100" s="224"/>
      <c r="G100" s="224"/>
      <c r="H100" s="225"/>
      <c r="I100" s="225"/>
      <c r="J100" s="225">
        <f t="shared" si="8"/>
        <v>0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179"/>
      <c r="B101" s="180" t="s">
        <v>44</v>
      </c>
      <c r="C101" s="224"/>
      <c r="D101" s="224"/>
      <c r="E101" s="224"/>
      <c r="F101" s="224"/>
      <c r="G101" s="224"/>
      <c r="H101" s="225"/>
      <c r="I101" s="225"/>
      <c r="J101" s="225">
        <f t="shared" si="8"/>
        <v>0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21.75" customHeight="1">
      <c r="A102" s="179"/>
      <c r="B102" s="180" t="s">
        <v>48</v>
      </c>
      <c r="C102" s="224"/>
      <c r="D102" s="224"/>
      <c r="E102" s="224"/>
      <c r="F102" s="224"/>
      <c r="G102" s="224"/>
      <c r="H102" s="225"/>
      <c r="I102" s="225"/>
      <c r="J102" s="225">
        <f t="shared" si="8"/>
        <v>0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179"/>
      <c r="B103" s="180" t="s">
        <v>51</v>
      </c>
      <c r="C103" s="224"/>
      <c r="D103" s="224"/>
      <c r="E103" s="224"/>
      <c r="F103" s="224"/>
      <c r="G103" s="224"/>
      <c r="H103" s="225"/>
      <c r="I103" s="225"/>
      <c r="J103" s="225">
        <f t="shared" si="8"/>
        <v>0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27.75" customHeight="1">
      <c r="A104" s="179"/>
      <c r="B104" s="180" t="s">
        <v>52</v>
      </c>
      <c r="C104" s="224"/>
      <c r="D104" s="224"/>
      <c r="E104" s="224"/>
      <c r="F104" s="224"/>
      <c r="G104" s="224"/>
      <c r="H104" s="225"/>
      <c r="I104" s="225"/>
      <c r="J104" s="225">
        <f t="shared" si="8"/>
        <v>0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8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8.0" customHeight="1">
      <c r="A106" s="305"/>
      <c r="B106" s="305" t="s">
        <v>164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8.0" customHeight="1">
      <c r="A107" s="306"/>
      <c r="B107" s="306" t="s">
        <v>165</v>
      </c>
      <c r="C107" s="13"/>
      <c r="D107" s="13"/>
      <c r="E107" s="13"/>
      <c r="F107" s="13"/>
      <c r="G107" s="13"/>
      <c r="H107" s="13"/>
      <c r="I107" s="13"/>
      <c r="J107" s="13"/>
      <c r="K107" s="13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8.0" customHeight="1">
      <c r="A108" s="307"/>
      <c r="B108" s="307" t="s">
        <v>5</v>
      </c>
      <c r="C108" s="307" t="s">
        <v>145</v>
      </c>
      <c r="D108" s="307" t="s">
        <v>146</v>
      </c>
      <c r="E108" s="307" t="s">
        <v>147</v>
      </c>
      <c r="F108" s="307" t="s">
        <v>148</v>
      </c>
      <c r="G108" s="307" t="s">
        <v>149</v>
      </c>
      <c r="H108" s="307"/>
      <c r="I108" s="307"/>
      <c r="J108" s="307" t="s">
        <v>13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8.0" customHeight="1">
      <c r="A109" s="179"/>
      <c r="B109" s="180" t="s">
        <v>166</v>
      </c>
      <c r="C109" s="224"/>
      <c r="D109" s="224"/>
      <c r="E109" s="224"/>
      <c r="F109" s="224"/>
      <c r="G109" s="224"/>
      <c r="H109" s="225"/>
      <c r="I109" s="225"/>
      <c r="J109" s="225">
        <f t="shared" ref="J109:J116" si="9">IFERROR(SUM(C89:G89),0)</f>
        <v>0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8.0" customHeight="1">
      <c r="A110" s="179"/>
      <c r="B110" s="180" t="s">
        <v>167</v>
      </c>
      <c r="C110" s="224"/>
      <c r="D110" s="224"/>
      <c r="E110" s="224"/>
      <c r="F110" s="224"/>
      <c r="G110" s="224"/>
      <c r="H110" s="225"/>
      <c r="I110" s="225"/>
      <c r="J110" s="225">
        <f t="shared" si="9"/>
        <v>0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8.0" customHeight="1">
      <c r="A111" s="179"/>
      <c r="B111" s="180" t="s">
        <v>168</v>
      </c>
      <c r="C111" s="224"/>
      <c r="D111" s="224"/>
      <c r="E111" s="224"/>
      <c r="F111" s="224"/>
      <c r="G111" s="224"/>
      <c r="H111" s="225"/>
      <c r="I111" s="225"/>
      <c r="J111" s="225">
        <f t="shared" si="9"/>
        <v>0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8.0" customHeight="1">
      <c r="A112" s="179"/>
      <c r="B112" s="180" t="s">
        <v>169</v>
      </c>
      <c r="C112" s="224"/>
      <c r="D112" s="224"/>
      <c r="E112" s="224"/>
      <c r="F112" s="224"/>
      <c r="G112" s="224"/>
      <c r="H112" s="225"/>
      <c r="I112" s="225"/>
      <c r="J112" s="225">
        <f t="shared" si="9"/>
        <v>0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8.0" customHeight="1">
      <c r="A113" s="179"/>
      <c r="B113" s="180" t="s">
        <v>170</v>
      </c>
      <c r="C113" s="224"/>
      <c r="D113" s="224"/>
      <c r="E113" s="224"/>
      <c r="F113" s="224"/>
      <c r="G113" s="224"/>
      <c r="H113" s="225"/>
      <c r="I113" s="225"/>
      <c r="J113" s="225">
        <f t="shared" si="9"/>
        <v>0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179"/>
      <c r="B114" s="180" t="s">
        <v>171</v>
      </c>
      <c r="C114" s="224"/>
      <c r="D114" s="224"/>
      <c r="E114" s="224"/>
      <c r="F114" s="224"/>
      <c r="G114" s="224"/>
      <c r="H114" s="225"/>
      <c r="I114" s="225"/>
      <c r="J114" s="225">
        <f t="shared" si="9"/>
        <v>0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179"/>
      <c r="B115" s="180" t="s">
        <v>172</v>
      </c>
      <c r="C115" s="224"/>
      <c r="D115" s="224"/>
      <c r="E115" s="224"/>
      <c r="F115" s="224"/>
      <c r="G115" s="224"/>
      <c r="H115" s="225"/>
      <c r="I115" s="225"/>
      <c r="J115" s="225">
        <f t="shared" si="9"/>
        <v>0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179"/>
      <c r="B116" s="180" t="s">
        <v>173</v>
      </c>
      <c r="C116" s="224"/>
      <c r="D116" s="224"/>
      <c r="E116" s="224"/>
      <c r="F116" s="224"/>
      <c r="G116" s="224"/>
      <c r="H116" s="225"/>
      <c r="I116" s="225"/>
      <c r="J116" s="225">
        <f t="shared" si="9"/>
        <v>0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179"/>
      <c r="B117" s="183" t="s">
        <v>44</v>
      </c>
      <c r="C117" s="315"/>
      <c r="D117" s="315"/>
      <c r="E117" s="315"/>
      <c r="F117" s="315"/>
      <c r="G117" s="315"/>
      <c r="H117" s="315"/>
      <c r="I117" s="315"/>
      <c r="J117" s="316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179"/>
      <c r="B118" s="183" t="s">
        <v>48</v>
      </c>
      <c r="C118" s="315"/>
      <c r="D118" s="315"/>
      <c r="E118" s="315"/>
      <c r="F118" s="315"/>
      <c r="G118" s="315"/>
      <c r="H118" s="315"/>
      <c r="I118" s="315"/>
      <c r="J118" s="316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179"/>
      <c r="B119" s="180" t="s">
        <v>51</v>
      </c>
      <c r="C119" s="224"/>
      <c r="D119" s="224"/>
      <c r="E119" s="224"/>
      <c r="F119" s="224"/>
      <c r="G119" s="224"/>
      <c r="H119" s="225"/>
      <c r="I119" s="225"/>
      <c r="J119" s="225">
        <f t="shared" ref="J119:J120" si="10">IFERROR(SUM(C99:G99),0)</f>
        <v>0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179"/>
      <c r="B120" s="180" t="s">
        <v>52</v>
      </c>
      <c r="C120" s="224"/>
      <c r="D120" s="224"/>
      <c r="E120" s="224"/>
      <c r="F120" s="224"/>
      <c r="G120" s="224"/>
      <c r="H120" s="225"/>
      <c r="I120" s="225"/>
      <c r="J120" s="225">
        <f t="shared" si="10"/>
        <v>0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305"/>
      <c r="B122" s="305" t="s">
        <v>174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306"/>
      <c r="B123" s="306" t="s">
        <v>175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307"/>
      <c r="B124" s="307" t="s">
        <v>5</v>
      </c>
      <c r="C124" s="307" t="s">
        <v>145</v>
      </c>
      <c r="D124" s="307" t="s">
        <v>146</v>
      </c>
      <c r="E124" s="307" t="s">
        <v>147</v>
      </c>
      <c r="F124" s="307" t="s">
        <v>148</v>
      </c>
      <c r="G124" s="307" t="s">
        <v>149</v>
      </c>
      <c r="H124" s="307"/>
      <c r="I124" s="307"/>
      <c r="J124" s="307" t="s">
        <v>13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179"/>
      <c r="B125" s="180" t="s">
        <v>176</v>
      </c>
      <c r="C125" s="224"/>
      <c r="D125" s="224"/>
      <c r="E125" s="224"/>
      <c r="F125" s="224"/>
      <c r="G125" s="224"/>
      <c r="H125" s="225"/>
      <c r="I125" s="225"/>
      <c r="J125" s="225">
        <f t="shared" ref="J125:J133" si="11">IFERROR(SUM(C105:G105),0)</f>
        <v>0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179"/>
      <c r="B126" s="180" t="s">
        <v>177</v>
      </c>
      <c r="C126" s="224"/>
      <c r="D126" s="224"/>
      <c r="E126" s="224"/>
      <c r="F126" s="224"/>
      <c r="G126" s="224"/>
      <c r="H126" s="225"/>
      <c r="I126" s="225"/>
      <c r="J126" s="225">
        <f t="shared" si="11"/>
        <v>0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179"/>
      <c r="B127" s="180" t="s">
        <v>178</v>
      </c>
      <c r="C127" s="224"/>
      <c r="D127" s="224"/>
      <c r="E127" s="224"/>
      <c r="F127" s="224"/>
      <c r="G127" s="224"/>
      <c r="H127" s="225"/>
      <c r="I127" s="225"/>
      <c r="J127" s="225">
        <f t="shared" si="11"/>
        <v>0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179"/>
      <c r="B128" s="180" t="s">
        <v>179</v>
      </c>
      <c r="C128" s="224"/>
      <c r="D128" s="224"/>
      <c r="E128" s="224"/>
      <c r="F128" s="224"/>
      <c r="G128" s="224"/>
      <c r="H128" s="225"/>
      <c r="I128" s="225"/>
      <c r="J128" s="225">
        <f t="shared" si="11"/>
        <v>0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179"/>
      <c r="B129" s="180" t="s">
        <v>180</v>
      </c>
      <c r="C129" s="224"/>
      <c r="D129" s="224"/>
      <c r="E129" s="224"/>
      <c r="F129" s="224"/>
      <c r="G129" s="224"/>
      <c r="H129" s="225"/>
      <c r="I129" s="225"/>
      <c r="J129" s="225">
        <f t="shared" si="11"/>
        <v>0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179"/>
      <c r="B130" s="180" t="s">
        <v>44</v>
      </c>
      <c r="C130" s="224"/>
      <c r="D130" s="224"/>
      <c r="E130" s="224"/>
      <c r="F130" s="224"/>
      <c r="G130" s="224"/>
      <c r="H130" s="225"/>
      <c r="I130" s="225"/>
      <c r="J130" s="225">
        <f t="shared" si="11"/>
        <v>0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179"/>
      <c r="B131" s="180" t="s">
        <v>48</v>
      </c>
      <c r="C131" s="224"/>
      <c r="D131" s="224"/>
      <c r="E131" s="224"/>
      <c r="F131" s="224"/>
      <c r="G131" s="224"/>
      <c r="H131" s="225"/>
      <c r="I131" s="225"/>
      <c r="J131" s="225">
        <f t="shared" si="11"/>
        <v>0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179"/>
      <c r="B132" s="180" t="s">
        <v>51</v>
      </c>
      <c r="C132" s="224"/>
      <c r="D132" s="224"/>
      <c r="E132" s="224"/>
      <c r="F132" s="224"/>
      <c r="G132" s="224"/>
      <c r="H132" s="225"/>
      <c r="I132" s="225"/>
      <c r="J132" s="225">
        <f t="shared" si="11"/>
        <v>0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179"/>
      <c r="B133" s="180" t="s">
        <v>52</v>
      </c>
      <c r="C133" s="224"/>
      <c r="D133" s="224"/>
      <c r="E133" s="224"/>
      <c r="F133" s="224"/>
      <c r="G133" s="224"/>
      <c r="H133" s="225"/>
      <c r="I133" s="225"/>
      <c r="J133" s="225">
        <f t="shared" si="11"/>
        <v>0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191"/>
      <c r="C134" s="191"/>
      <c r="D134" s="191"/>
      <c r="E134" s="191"/>
      <c r="F134" s="191"/>
      <c r="G134" s="191"/>
      <c r="H134" s="191"/>
      <c r="I134" s="191"/>
      <c r="J134" s="191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317"/>
      <c r="B137" s="318" t="s">
        <v>181</v>
      </c>
      <c r="C137" s="232"/>
      <c r="D137" s="232"/>
      <c r="E137" s="232"/>
      <c r="F137" s="232"/>
      <c r="G137" s="232"/>
      <c r="H137" s="232"/>
      <c r="I137" s="232"/>
      <c r="J137" s="232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228"/>
      <c r="B138" s="319" t="s">
        <v>182</v>
      </c>
      <c r="C138" s="320"/>
      <c r="D138" s="320"/>
      <c r="E138" s="320"/>
      <c r="F138" s="320"/>
      <c r="G138" s="320"/>
      <c r="H138" s="320"/>
      <c r="I138" s="320"/>
      <c r="J138" s="320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68"/>
      <c r="B139" s="69" t="s">
        <v>5</v>
      </c>
      <c r="C139" s="69" t="s">
        <v>183</v>
      </c>
      <c r="D139" s="69" t="s">
        <v>184</v>
      </c>
      <c r="E139" s="69" t="s">
        <v>185</v>
      </c>
      <c r="F139" s="69" t="s">
        <v>186</v>
      </c>
      <c r="G139" s="69" t="s">
        <v>187</v>
      </c>
      <c r="H139" s="69"/>
      <c r="I139" s="69"/>
      <c r="J139" s="69" t="s">
        <v>13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321"/>
      <c r="B140" s="322" t="s">
        <v>188</v>
      </c>
      <c r="C140" s="323" t="s">
        <v>27</v>
      </c>
      <c r="D140" s="323"/>
      <c r="E140" s="323"/>
      <c r="F140" s="323"/>
      <c r="G140" s="323"/>
      <c r="H140" s="324"/>
      <c r="I140" s="324"/>
      <c r="J140" s="324">
        <f t="shared" ref="J140:J150" si="12">IFERROR(SUM(#REF!),0)</f>
        <v>0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321"/>
      <c r="B141" s="322" t="s">
        <v>65</v>
      </c>
      <c r="C141" s="325" t="s">
        <v>27</v>
      </c>
      <c r="D141" s="325"/>
      <c r="E141" s="325"/>
      <c r="F141" s="325"/>
      <c r="G141" s="325"/>
      <c r="H141" s="326"/>
      <c r="I141" s="326"/>
      <c r="J141" s="326">
        <f t="shared" si="12"/>
        <v>0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321"/>
      <c r="B142" s="322" t="s">
        <v>69</v>
      </c>
      <c r="C142" s="327" t="s">
        <v>27</v>
      </c>
      <c r="D142" s="327"/>
      <c r="E142" s="327"/>
      <c r="F142" s="327"/>
      <c r="G142" s="327"/>
      <c r="H142" s="328"/>
      <c r="I142" s="328"/>
      <c r="J142" s="328">
        <f t="shared" si="12"/>
        <v>0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321"/>
      <c r="B143" s="322" t="s">
        <v>189</v>
      </c>
      <c r="C143" s="325" t="s">
        <v>27</v>
      </c>
      <c r="D143" s="325"/>
      <c r="E143" s="325"/>
      <c r="F143" s="325"/>
      <c r="G143" s="325"/>
      <c r="H143" s="326"/>
      <c r="I143" s="326"/>
      <c r="J143" s="326">
        <f t="shared" si="12"/>
        <v>0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321"/>
      <c r="B144" s="322" t="s">
        <v>190</v>
      </c>
      <c r="C144" s="329" t="s">
        <v>27</v>
      </c>
      <c r="D144" s="329"/>
      <c r="E144" s="329"/>
      <c r="F144" s="329"/>
      <c r="G144" s="329"/>
      <c r="H144" s="330"/>
      <c r="I144" s="330"/>
      <c r="J144" s="330">
        <f t="shared" si="12"/>
        <v>0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321"/>
      <c r="B145" s="322" t="s">
        <v>191</v>
      </c>
      <c r="C145" s="327" t="s">
        <v>27</v>
      </c>
      <c r="D145" s="327"/>
      <c r="E145" s="327"/>
      <c r="F145" s="327"/>
      <c r="G145" s="327"/>
      <c r="H145" s="328"/>
      <c r="I145" s="328"/>
      <c r="J145" s="328">
        <f t="shared" si="12"/>
        <v>0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321"/>
      <c r="B146" s="322" t="s">
        <v>192</v>
      </c>
      <c r="C146" s="325" t="s">
        <v>27</v>
      </c>
      <c r="D146" s="325"/>
      <c r="E146" s="325"/>
      <c r="F146" s="325"/>
      <c r="G146" s="325"/>
      <c r="H146" s="326"/>
      <c r="I146" s="326"/>
      <c r="J146" s="326">
        <f t="shared" si="12"/>
        <v>0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321"/>
      <c r="B147" s="331" t="s">
        <v>83</v>
      </c>
      <c r="C147" s="332" t="s">
        <v>27</v>
      </c>
      <c r="D147" s="332"/>
      <c r="E147" s="332"/>
      <c r="F147" s="332"/>
      <c r="G147" s="332"/>
      <c r="H147" s="333"/>
      <c r="I147" s="333"/>
      <c r="J147" s="333">
        <f t="shared" si="12"/>
        <v>0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179"/>
      <c r="B148" s="180" t="s">
        <v>44</v>
      </c>
      <c r="C148" s="224"/>
      <c r="D148" s="224"/>
      <c r="E148" s="224"/>
      <c r="F148" s="224"/>
      <c r="G148" s="224"/>
      <c r="H148" s="225"/>
      <c r="I148" s="225"/>
      <c r="J148" s="225">
        <f t="shared" si="12"/>
        <v>0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179"/>
      <c r="B149" s="180" t="s">
        <v>48</v>
      </c>
      <c r="C149" s="224"/>
      <c r="D149" s="224"/>
      <c r="E149" s="224"/>
      <c r="F149" s="224"/>
      <c r="G149" s="224"/>
      <c r="H149" s="225"/>
      <c r="I149" s="225"/>
      <c r="J149" s="225">
        <f t="shared" si="12"/>
        <v>0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179"/>
      <c r="B150" s="180" t="s">
        <v>51</v>
      </c>
      <c r="C150" s="224"/>
      <c r="D150" s="224"/>
      <c r="E150" s="224"/>
      <c r="F150" s="224"/>
      <c r="G150" s="224"/>
      <c r="H150" s="225"/>
      <c r="I150" s="225"/>
      <c r="J150" s="225">
        <f t="shared" si="12"/>
        <v>0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179"/>
      <c r="B151" s="183" t="s">
        <v>52</v>
      </c>
      <c r="C151" s="315"/>
      <c r="D151" s="315"/>
      <c r="E151" s="315"/>
      <c r="F151" s="315"/>
      <c r="G151" s="315"/>
      <c r="H151" s="315"/>
      <c r="I151" s="315"/>
      <c r="J151" s="316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321"/>
      <c r="B152" s="334" t="s">
        <v>193</v>
      </c>
      <c r="C152" s="335" t="s">
        <v>194</v>
      </c>
      <c r="D152" s="335"/>
      <c r="E152" s="335"/>
      <c r="F152" s="335"/>
      <c r="G152" s="335"/>
      <c r="H152" s="336"/>
      <c r="I152" s="336"/>
      <c r="J152" s="336">
        <f>IFERROR(SUM(#REF!),0)</f>
        <v>0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337"/>
      <c r="B154" s="338" t="s">
        <v>195</v>
      </c>
      <c r="C154" s="232"/>
      <c r="D154" s="232"/>
      <c r="E154" s="232"/>
      <c r="F154" s="232"/>
      <c r="G154" s="232"/>
      <c r="H154" s="232"/>
      <c r="I154" s="232"/>
      <c r="J154" s="232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68"/>
      <c r="B155" s="69" t="s">
        <v>5</v>
      </c>
      <c r="C155" s="69" t="s">
        <v>196</v>
      </c>
      <c r="D155" s="69" t="s">
        <v>197</v>
      </c>
      <c r="E155" s="69" t="s">
        <v>198</v>
      </c>
      <c r="F155" s="69" t="s">
        <v>199</v>
      </c>
      <c r="G155" s="69" t="s">
        <v>200</v>
      </c>
      <c r="H155" s="69"/>
      <c r="I155" s="69"/>
      <c r="J155" s="69" t="s">
        <v>13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321"/>
      <c r="B156" s="322" t="s">
        <v>201</v>
      </c>
      <c r="C156" s="327">
        <v>7.0</v>
      </c>
      <c r="D156" s="327"/>
      <c r="E156" s="327"/>
      <c r="F156" s="327"/>
      <c r="G156" s="327"/>
      <c r="H156" s="328"/>
      <c r="I156" s="328"/>
      <c r="J156" s="328">
        <f t="shared" ref="J156:J168" si="13">IFERROR(SUM(#REF!),0)</f>
        <v>0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321"/>
      <c r="B157" s="322" t="s">
        <v>202</v>
      </c>
      <c r="C157" s="327">
        <v>7.0</v>
      </c>
      <c r="D157" s="327"/>
      <c r="E157" s="327"/>
      <c r="F157" s="327"/>
      <c r="G157" s="327"/>
      <c r="H157" s="328"/>
      <c r="I157" s="328"/>
      <c r="J157" s="328">
        <f t="shared" si="13"/>
        <v>0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321"/>
      <c r="B158" s="322" t="s">
        <v>203</v>
      </c>
      <c r="C158" s="327">
        <v>18.0</v>
      </c>
      <c r="D158" s="327"/>
      <c r="E158" s="327"/>
      <c r="F158" s="327"/>
      <c r="G158" s="327"/>
      <c r="H158" s="328"/>
      <c r="I158" s="328"/>
      <c r="J158" s="328">
        <f t="shared" si="13"/>
        <v>0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321"/>
      <c r="B159" s="322" t="s">
        <v>204</v>
      </c>
      <c r="C159" s="327">
        <v>0.0</v>
      </c>
      <c r="D159" s="327"/>
      <c r="E159" s="327"/>
      <c r="F159" s="327"/>
      <c r="G159" s="327"/>
      <c r="H159" s="328"/>
      <c r="I159" s="328"/>
      <c r="J159" s="328">
        <f t="shared" si="13"/>
        <v>0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321"/>
      <c r="B160" s="322" t="s">
        <v>205</v>
      </c>
      <c r="C160" s="327" t="s">
        <v>206</v>
      </c>
      <c r="D160" s="327"/>
      <c r="E160" s="327"/>
      <c r="F160" s="327"/>
      <c r="G160" s="327"/>
      <c r="H160" s="328"/>
      <c r="I160" s="328"/>
      <c r="J160" s="328">
        <f t="shared" si="13"/>
        <v>0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321"/>
      <c r="B161" s="322" t="s">
        <v>207</v>
      </c>
      <c r="C161" s="327">
        <v>196.0</v>
      </c>
      <c r="D161" s="327"/>
      <c r="E161" s="327"/>
      <c r="F161" s="327"/>
      <c r="G161" s="327"/>
      <c r="H161" s="328"/>
      <c r="I161" s="328"/>
      <c r="J161" s="328">
        <f t="shared" si="13"/>
        <v>0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321"/>
      <c r="B162" s="322" t="s">
        <v>208</v>
      </c>
      <c r="C162" s="325">
        <v>5.3</v>
      </c>
      <c r="D162" s="325"/>
      <c r="E162" s="325"/>
      <c r="F162" s="325"/>
      <c r="G162" s="325"/>
      <c r="H162" s="326"/>
      <c r="I162" s="326"/>
      <c r="J162" s="326">
        <f t="shared" si="13"/>
        <v>0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321"/>
      <c r="B163" s="322" t="s">
        <v>209</v>
      </c>
      <c r="C163" s="339">
        <v>8.9</v>
      </c>
      <c r="D163" s="339"/>
      <c r="E163" s="339"/>
      <c r="F163" s="339"/>
      <c r="G163" s="339"/>
      <c r="H163" s="340"/>
      <c r="I163" s="340"/>
      <c r="J163" s="340">
        <f t="shared" si="13"/>
        <v>0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321"/>
      <c r="B164" s="322" t="s">
        <v>210</v>
      </c>
      <c r="C164" s="329">
        <v>0.143</v>
      </c>
      <c r="D164" s="329"/>
      <c r="E164" s="329"/>
      <c r="F164" s="329"/>
      <c r="G164" s="329"/>
      <c r="H164" s="330"/>
      <c r="I164" s="330"/>
      <c r="J164" s="330">
        <f t="shared" si="13"/>
        <v>0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321"/>
      <c r="B165" s="322" t="s">
        <v>211</v>
      </c>
      <c r="C165" s="329">
        <v>0.149</v>
      </c>
      <c r="D165" s="329"/>
      <c r="E165" s="329"/>
      <c r="F165" s="329"/>
      <c r="G165" s="329"/>
      <c r="H165" s="330"/>
      <c r="I165" s="330"/>
      <c r="J165" s="330">
        <f t="shared" si="13"/>
        <v>0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321"/>
      <c r="B166" s="322" t="s">
        <v>212</v>
      </c>
      <c r="C166" s="329">
        <v>0.17</v>
      </c>
      <c r="D166" s="329"/>
      <c r="E166" s="329"/>
      <c r="F166" s="329"/>
      <c r="G166" s="329"/>
      <c r="H166" s="330"/>
      <c r="I166" s="330"/>
      <c r="J166" s="330">
        <f t="shared" si="13"/>
        <v>0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321"/>
      <c r="B167" s="322" t="s">
        <v>213</v>
      </c>
      <c r="C167" s="323" t="s">
        <v>206</v>
      </c>
      <c r="D167" s="323"/>
      <c r="E167" s="323"/>
      <c r="F167" s="323"/>
      <c r="G167" s="323"/>
      <c r="H167" s="324"/>
      <c r="I167" s="324"/>
      <c r="J167" s="324">
        <f t="shared" si="13"/>
        <v>0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321"/>
      <c r="B168" s="322" t="s">
        <v>214</v>
      </c>
      <c r="C168" s="327">
        <v>0.0</v>
      </c>
      <c r="D168" s="327"/>
      <c r="E168" s="327"/>
      <c r="F168" s="327"/>
      <c r="G168" s="327"/>
      <c r="H168" s="328"/>
      <c r="I168" s="328"/>
      <c r="J168" s="328">
        <f t="shared" si="13"/>
        <v>0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321"/>
      <c r="B169" s="322" t="s">
        <v>215</v>
      </c>
      <c r="C169" s="323" t="s">
        <v>194</v>
      </c>
      <c r="D169" s="323"/>
      <c r="E169" s="323"/>
      <c r="F169" s="323"/>
      <c r="G169" s="323"/>
      <c r="H169" s="324"/>
      <c r="I169" s="324"/>
      <c r="J169" s="324">
        <f>IFERROR(SUM(C117:G117),0)</f>
        <v>0</v>
      </c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341"/>
      <c r="B171" s="342" t="s">
        <v>216</v>
      </c>
      <c r="C171" s="232"/>
      <c r="D171" s="232"/>
      <c r="E171" s="232"/>
      <c r="F171" s="232"/>
      <c r="G171" s="232"/>
      <c r="H171" s="232"/>
      <c r="I171" s="232"/>
      <c r="J171" s="232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68"/>
      <c r="B172" s="69" t="s">
        <v>5</v>
      </c>
      <c r="C172" s="69" t="s">
        <v>217</v>
      </c>
      <c r="D172" s="69" t="s">
        <v>218</v>
      </c>
      <c r="E172" s="69" t="s">
        <v>219</v>
      </c>
      <c r="F172" s="69" t="s">
        <v>220</v>
      </c>
      <c r="G172" s="69" t="s">
        <v>20</v>
      </c>
      <c r="H172" s="69"/>
      <c r="I172" s="69"/>
      <c r="J172" s="69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71"/>
      <c r="B173" s="233" t="s">
        <v>221</v>
      </c>
      <c r="C173" s="343">
        <v>329.0</v>
      </c>
      <c r="D173" s="343">
        <v>500.0</v>
      </c>
      <c r="E173" s="343">
        <v>201.0</v>
      </c>
      <c r="F173" s="343">
        <v>300.0</v>
      </c>
      <c r="G173" s="344" t="s">
        <v>222</v>
      </c>
      <c r="H173" s="320"/>
      <c r="I173" s="320"/>
      <c r="J173" s="320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71"/>
      <c r="B174" s="233" t="s">
        <v>223</v>
      </c>
      <c r="C174" s="343">
        <v>47.0</v>
      </c>
      <c r="D174" s="343">
        <v>80.0</v>
      </c>
      <c r="E174" s="343">
        <v>30.0</v>
      </c>
      <c r="F174" s="343">
        <v>50.0</v>
      </c>
      <c r="G174" s="344" t="s">
        <v>224</v>
      </c>
      <c r="H174" s="320"/>
      <c r="I174" s="320"/>
      <c r="J174" s="320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71"/>
      <c r="B175" s="233" t="s">
        <v>225</v>
      </c>
      <c r="C175" s="345">
        <f>IF(C46&gt;0,C47/C46,0)</f>
        <v>3.59671907</v>
      </c>
      <c r="D175" s="248" t="s">
        <v>27</v>
      </c>
      <c r="E175" s="345">
        <f>IF(E46&gt;0,E47/E46,0)</f>
        <v>14.33662145</v>
      </c>
      <c r="F175" s="248" t="s">
        <v>27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71"/>
      <c r="B176" s="233" t="s">
        <v>226</v>
      </c>
      <c r="C176" s="346">
        <v>0.17</v>
      </c>
      <c r="D176" s="346">
        <v>0.3</v>
      </c>
      <c r="E176" s="346">
        <v>0.17</v>
      </c>
      <c r="F176" s="346">
        <v>0.3</v>
      </c>
      <c r="G176" s="344" t="s">
        <v>227</v>
      </c>
      <c r="H176" s="320"/>
      <c r="I176" s="320"/>
      <c r="J176" s="320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71"/>
      <c r="B177" s="233" t="s">
        <v>228</v>
      </c>
      <c r="C177" s="343">
        <v>28.0</v>
      </c>
      <c r="D177" s="343">
        <v>40.0</v>
      </c>
      <c r="E177" s="343">
        <v>25.0</v>
      </c>
      <c r="F177" s="343">
        <v>35.0</v>
      </c>
      <c r="G177" s="344" t="s">
        <v>229</v>
      </c>
      <c r="H177" s="320"/>
      <c r="I177" s="320"/>
      <c r="J177" s="320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71"/>
      <c r="B178" s="233" t="s">
        <v>230</v>
      </c>
      <c r="C178" s="343">
        <v>7.0</v>
      </c>
      <c r="D178" s="343">
        <v>12.0</v>
      </c>
      <c r="E178" s="343">
        <v>3.0</v>
      </c>
      <c r="F178" s="343">
        <v>8.0</v>
      </c>
      <c r="G178" s="344" t="s">
        <v>231</v>
      </c>
      <c r="H178" s="320"/>
      <c r="I178" s="320"/>
      <c r="J178" s="320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71"/>
      <c r="B179" s="233" t="s">
        <v>232</v>
      </c>
      <c r="C179" s="345">
        <f>IF(C47&gt;0,C51/C47,0)</f>
        <v>0.01900418092</v>
      </c>
      <c r="D179" s="248" t="s">
        <v>27</v>
      </c>
      <c r="E179" s="345">
        <f>IF(E47&gt;0,E51/E47,0)</f>
        <v>0</v>
      </c>
      <c r="F179" s="248" t="s">
        <v>27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</sheetData>
  <mergeCells count="10">
    <mergeCell ref="B54:J54"/>
    <mergeCell ref="B117:J117"/>
    <mergeCell ref="B118:J118"/>
    <mergeCell ref="B151:J151"/>
    <mergeCell ref="B1:J1"/>
    <mergeCell ref="B2:J2"/>
    <mergeCell ref="B4:J4"/>
    <mergeCell ref="B18:J18"/>
    <mergeCell ref="B36:J36"/>
    <mergeCell ref="B53:J53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0.0"/>
    <col customWidth="1" min="3" max="4" width="52.0"/>
    <col customWidth="1" min="5" max="6" width="8.71"/>
  </cols>
  <sheetData>
    <row r="1" ht="27.75" customHeight="1">
      <c r="A1" s="2" t="s">
        <v>233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5.5" customHeight="1">
      <c r="A3" s="67" t="s">
        <v>234</v>
      </c>
      <c r="B3" s="3"/>
      <c r="C3" s="3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69" t="s">
        <v>235</v>
      </c>
      <c r="B4" s="69" t="s">
        <v>236</v>
      </c>
      <c r="C4" s="69" t="s">
        <v>237</v>
      </c>
      <c r="D4" s="69" t="s">
        <v>238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54.75" customHeight="1">
      <c r="A5" s="347" t="s">
        <v>239</v>
      </c>
      <c r="B5" s="348" t="s">
        <v>240</v>
      </c>
      <c r="C5" s="349" t="s">
        <v>241</v>
      </c>
      <c r="D5" s="349" t="s">
        <v>242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54.75" customHeight="1">
      <c r="A6" s="347" t="s">
        <v>239</v>
      </c>
      <c r="B6" s="348" t="s">
        <v>243</v>
      </c>
      <c r="C6" s="349" t="s">
        <v>244</v>
      </c>
      <c r="D6" s="349" t="s">
        <v>245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54.75" customHeight="1">
      <c r="A7" s="350" t="s">
        <v>246</v>
      </c>
      <c r="B7" s="351" t="s">
        <v>247</v>
      </c>
      <c r="C7" s="352" t="s">
        <v>248</v>
      </c>
      <c r="D7" s="352" t="s">
        <v>249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54.75" customHeight="1">
      <c r="A8" s="353" t="s">
        <v>250</v>
      </c>
      <c r="B8" s="354" t="s">
        <v>251</v>
      </c>
      <c r="C8" s="355" t="s">
        <v>252</v>
      </c>
      <c r="D8" s="355" t="s">
        <v>253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5.5" customHeight="1">
      <c r="A10" s="187" t="s">
        <v>254</v>
      </c>
      <c r="B10" s="3"/>
      <c r="C10" s="3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1.75" customHeight="1">
      <c r="A11" s="69" t="s">
        <v>235</v>
      </c>
      <c r="B11" s="69" t="s">
        <v>236</v>
      </c>
      <c r="C11" s="69" t="s">
        <v>237</v>
      </c>
      <c r="D11" s="69" t="s">
        <v>238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54.75" customHeight="1">
      <c r="A12" s="353" t="s">
        <v>250</v>
      </c>
      <c r="B12" s="354" t="s">
        <v>255</v>
      </c>
      <c r="C12" s="355" t="s">
        <v>256</v>
      </c>
      <c r="D12" s="355" t="s">
        <v>257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54.75" customHeight="1">
      <c r="A13" s="347" t="s">
        <v>239</v>
      </c>
      <c r="B13" s="348" t="s">
        <v>258</v>
      </c>
      <c r="C13" s="349" t="s">
        <v>259</v>
      </c>
      <c r="D13" s="349" t="s">
        <v>260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54.75" customHeight="1">
      <c r="A14" s="350" t="s">
        <v>246</v>
      </c>
      <c r="B14" s="351" t="s">
        <v>261</v>
      </c>
      <c r="C14" s="352" t="s">
        <v>262</v>
      </c>
      <c r="D14" s="352" t="s">
        <v>263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54.75" customHeight="1">
      <c r="A15" s="350" t="s">
        <v>246</v>
      </c>
      <c r="B15" s="351" t="s">
        <v>264</v>
      </c>
      <c r="C15" s="352" t="s">
        <v>265</v>
      </c>
      <c r="D15" s="352" t="s">
        <v>266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5.5" customHeight="1">
      <c r="A17" s="227" t="s">
        <v>267</v>
      </c>
      <c r="B17" s="3"/>
      <c r="C17" s="3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1.75" customHeight="1">
      <c r="A18" s="69" t="s">
        <v>235</v>
      </c>
      <c r="B18" s="69" t="s">
        <v>236</v>
      </c>
      <c r="C18" s="69" t="s">
        <v>237</v>
      </c>
      <c r="D18" s="69" t="s">
        <v>238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54.75" customHeight="1">
      <c r="A19" s="353" t="s">
        <v>250</v>
      </c>
      <c r="B19" s="354" t="s">
        <v>268</v>
      </c>
      <c r="C19" s="355" t="s">
        <v>269</v>
      </c>
      <c r="D19" s="355" t="s">
        <v>270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54.75" customHeight="1">
      <c r="A20" s="347" t="s">
        <v>239</v>
      </c>
      <c r="B20" s="348" t="s">
        <v>271</v>
      </c>
      <c r="C20" s="349" t="s">
        <v>272</v>
      </c>
      <c r="D20" s="349" t="s">
        <v>273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54.75" customHeight="1">
      <c r="A21" s="347" t="s">
        <v>239</v>
      </c>
      <c r="B21" s="348" t="s">
        <v>274</v>
      </c>
      <c r="C21" s="349" t="s">
        <v>275</v>
      </c>
      <c r="D21" s="349" t="s">
        <v>276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54.75" customHeight="1">
      <c r="A22" s="350" t="s">
        <v>246</v>
      </c>
      <c r="B22" s="351" t="s">
        <v>277</v>
      </c>
      <c r="C22" s="352" t="s">
        <v>278</v>
      </c>
      <c r="D22" s="352" t="s">
        <v>279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54.75" customHeight="1">
      <c r="A23" s="350" t="s">
        <v>246</v>
      </c>
      <c r="B23" s="351" t="s">
        <v>280</v>
      </c>
      <c r="C23" s="352" t="s">
        <v>281</v>
      </c>
      <c r="D23" s="352" t="s">
        <v>282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5.5" customHeight="1">
      <c r="A25" s="227" t="s">
        <v>283</v>
      </c>
      <c r="B25" s="3"/>
      <c r="C25" s="3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1.75" customHeight="1">
      <c r="A26" s="69" t="s">
        <v>235</v>
      </c>
      <c r="B26" s="69" t="s">
        <v>236</v>
      </c>
      <c r="C26" s="69" t="s">
        <v>237</v>
      </c>
      <c r="D26" s="69" t="s">
        <v>238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54.75" customHeight="1">
      <c r="A27" s="347" t="s">
        <v>239</v>
      </c>
      <c r="B27" s="348" t="s">
        <v>284</v>
      </c>
      <c r="C27" s="349" t="s">
        <v>285</v>
      </c>
      <c r="D27" s="349" t="s">
        <v>286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54.75" customHeight="1">
      <c r="A28" s="350" t="s">
        <v>246</v>
      </c>
      <c r="B28" s="351" t="s">
        <v>287</v>
      </c>
      <c r="C28" s="352" t="s">
        <v>288</v>
      </c>
      <c r="D28" s="352" t="s">
        <v>289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54.75" customHeight="1">
      <c r="A29" s="350" t="s">
        <v>246</v>
      </c>
      <c r="B29" s="351" t="s">
        <v>290</v>
      </c>
      <c r="C29" s="352" t="s">
        <v>291</v>
      </c>
      <c r="D29" s="352" t="s">
        <v>292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5.5" customHeight="1">
      <c r="A31" s="356" t="s">
        <v>293</v>
      </c>
      <c r="B31" s="3"/>
      <c r="C31" s="3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1.75" customHeight="1">
      <c r="A32" s="69" t="s">
        <v>235</v>
      </c>
      <c r="B32" s="69" t="s">
        <v>236</v>
      </c>
      <c r="C32" s="69" t="s">
        <v>237</v>
      </c>
      <c r="D32" s="69" t="s">
        <v>238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54.75" customHeight="1">
      <c r="A33" s="347" t="s">
        <v>294</v>
      </c>
      <c r="B33" s="348" t="s">
        <v>295</v>
      </c>
      <c r="C33" s="349" t="s">
        <v>296</v>
      </c>
      <c r="D33" s="349" t="s">
        <v>297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54.75" customHeight="1">
      <c r="A34" s="347" t="s">
        <v>294</v>
      </c>
      <c r="B34" s="348" t="s">
        <v>298</v>
      </c>
      <c r="C34" s="349" t="s">
        <v>299</v>
      </c>
      <c r="D34" s="349" t="s">
        <v>300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54.75" customHeight="1">
      <c r="A35" s="347" t="s">
        <v>294</v>
      </c>
      <c r="B35" s="348" t="s">
        <v>301</v>
      </c>
      <c r="C35" s="349" t="s">
        <v>302</v>
      </c>
      <c r="D35" s="349" t="s">
        <v>303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9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5.5" customHeight="1">
      <c r="A37" s="357" t="s">
        <v>304</v>
      </c>
      <c r="B37" s="3"/>
      <c r="C37" s="3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1.75" customHeight="1">
      <c r="A38" s="69" t="s">
        <v>235</v>
      </c>
      <c r="B38" s="69" t="s">
        <v>236</v>
      </c>
      <c r="C38" s="69" t="s">
        <v>237</v>
      </c>
      <c r="D38" s="69" t="s">
        <v>238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54.75" customHeight="1">
      <c r="A39" s="353" t="s">
        <v>250</v>
      </c>
      <c r="B39" s="354" t="s">
        <v>305</v>
      </c>
      <c r="C39" s="355" t="s">
        <v>306</v>
      </c>
      <c r="D39" s="355" t="s">
        <v>307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54.75" customHeight="1">
      <c r="A40" s="353" t="s">
        <v>250</v>
      </c>
      <c r="B40" s="354" t="s">
        <v>308</v>
      </c>
      <c r="C40" s="355" t="s">
        <v>309</v>
      </c>
      <c r="D40" s="355" t="s">
        <v>310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9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9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9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9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9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9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9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mergeCells count="7">
    <mergeCell ref="A1:D1"/>
    <mergeCell ref="A3:D3"/>
    <mergeCell ref="A10:D10"/>
    <mergeCell ref="A17:D17"/>
    <mergeCell ref="A25:D25"/>
    <mergeCell ref="A31:D31"/>
    <mergeCell ref="A37:D3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0.0"/>
    <col customWidth="1" min="3" max="4" width="45.0"/>
    <col customWidth="1" min="5" max="6" width="8.71"/>
  </cols>
  <sheetData>
    <row r="1" ht="27.75" customHeight="1">
      <c r="A1" s="2" t="s">
        <v>311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358" t="s">
        <v>312</v>
      </c>
      <c r="B3" s="3"/>
      <c r="C3" s="3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231" t="s">
        <v>235</v>
      </c>
      <c r="B4" s="231" t="s">
        <v>313</v>
      </c>
      <c r="C4" s="231" t="s">
        <v>314</v>
      </c>
      <c r="D4" s="231" t="s">
        <v>315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60.0" customHeight="1">
      <c r="A5" s="359" t="s">
        <v>316</v>
      </c>
      <c r="B5" s="360" t="s">
        <v>317</v>
      </c>
      <c r="C5" s="361" t="s">
        <v>318</v>
      </c>
      <c r="D5" s="361" t="s">
        <v>319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60.0" customHeight="1">
      <c r="A6" s="359" t="s">
        <v>316</v>
      </c>
      <c r="B6" s="360" t="s">
        <v>320</v>
      </c>
      <c r="C6" s="361" t="s">
        <v>321</v>
      </c>
      <c r="D6" s="361" t="s">
        <v>322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60.0" customHeight="1">
      <c r="A7" s="359" t="s">
        <v>323</v>
      </c>
      <c r="B7" s="360" t="s">
        <v>324</v>
      </c>
      <c r="C7" s="361" t="s">
        <v>325</v>
      </c>
      <c r="D7" s="361" t="s">
        <v>326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60.0" customHeight="1">
      <c r="A8" s="359" t="s">
        <v>323</v>
      </c>
      <c r="B8" s="360" t="s">
        <v>327</v>
      </c>
      <c r="C8" s="361" t="s">
        <v>328</v>
      </c>
      <c r="D8" s="361" t="s">
        <v>329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60.0" customHeight="1">
      <c r="A9" s="359" t="s">
        <v>323</v>
      </c>
      <c r="B9" s="360" t="s">
        <v>330</v>
      </c>
      <c r="C9" s="361" t="s">
        <v>331</v>
      </c>
      <c r="D9" s="361" t="s">
        <v>332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60.0" customHeight="1">
      <c r="A10" s="359" t="s">
        <v>323</v>
      </c>
      <c r="B10" s="360" t="s">
        <v>333</v>
      </c>
      <c r="C10" s="361" t="s">
        <v>334</v>
      </c>
      <c r="D10" s="361" t="s">
        <v>335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9.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362" t="s">
        <v>336</v>
      </c>
      <c r="B12" s="3"/>
      <c r="C12" s="3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1.75" customHeight="1">
      <c r="A13" s="231" t="s">
        <v>235</v>
      </c>
      <c r="B13" s="231" t="s">
        <v>313</v>
      </c>
      <c r="C13" s="231" t="s">
        <v>314</v>
      </c>
      <c r="D13" s="231" t="s">
        <v>315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60.0" customHeight="1">
      <c r="A14" s="363" t="s">
        <v>337</v>
      </c>
      <c r="B14" s="354" t="s">
        <v>338</v>
      </c>
      <c r="C14" s="364" t="s">
        <v>339</v>
      </c>
      <c r="D14" s="364" t="s">
        <v>340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60.0" customHeight="1">
      <c r="A15" s="363" t="s">
        <v>337</v>
      </c>
      <c r="B15" s="354" t="s">
        <v>341</v>
      </c>
      <c r="C15" s="364" t="s">
        <v>342</v>
      </c>
      <c r="D15" s="364" t="s">
        <v>343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60.0" customHeight="1">
      <c r="A16" s="363" t="s">
        <v>337</v>
      </c>
      <c r="B16" s="354" t="s">
        <v>344</v>
      </c>
      <c r="C16" s="364" t="s">
        <v>345</v>
      </c>
      <c r="D16" s="364" t="s">
        <v>346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362" t="s">
        <v>347</v>
      </c>
      <c r="B18" s="3"/>
      <c r="C18" s="3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1.75" customHeight="1">
      <c r="A19" s="231" t="s">
        <v>235</v>
      </c>
      <c r="B19" s="231" t="s">
        <v>313</v>
      </c>
      <c r="C19" s="231" t="s">
        <v>314</v>
      </c>
      <c r="D19" s="231" t="s">
        <v>315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60.0" customHeight="1">
      <c r="A20" s="365" t="s">
        <v>348</v>
      </c>
      <c r="B20" s="351" t="s">
        <v>349</v>
      </c>
      <c r="C20" s="366" t="s">
        <v>350</v>
      </c>
      <c r="D20" s="366" t="s">
        <v>351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60.0" customHeight="1">
      <c r="A21" s="365" t="s">
        <v>348</v>
      </c>
      <c r="B21" s="351" t="s">
        <v>352</v>
      </c>
      <c r="C21" s="366" t="s">
        <v>353</v>
      </c>
      <c r="D21" s="366" t="s">
        <v>354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60.0" customHeight="1">
      <c r="A22" s="365" t="s">
        <v>348</v>
      </c>
      <c r="B22" s="351" t="s">
        <v>355</v>
      </c>
      <c r="C22" s="366" t="s">
        <v>356</v>
      </c>
      <c r="D22" s="366" t="s">
        <v>357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60.0" customHeight="1">
      <c r="A23" s="365" t="s">
        <v>348</v>
      </c>
      <c r="B23" s="351" t="s">
        <v>358</v>
      </c>
      <c r="C23" s="366" t="s">
        <v>359</v>
      </c>
      <c r="D23" s="366" t="s">
        <v>360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362" t="s">
        <v>361</v>
      </c>
      <c r="B25" s="3"/>
      <c r="C25" s="3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1.75" customHeight="1">
      <c r="A26" s="231" t="s">
        <v>235</v>
      </c>
      <c r="B26" s="231" t="s">
        <v>313</v>
      </c>
      <c r="C26" s="231" t="s">
        <v>314</v>
      </c>
      <c r="D26" s="231" t="s">
        <v>315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60.0" customHeight="1">
      <c r="A27" s="359" t="s">
        <v>362</v>
      </c>
      <c r="B27" s="360" t="s">
        <v>363</v>
      </c>
      <c r="C27" s="361" t="s">
        <v>364</v>
      </c>
      <c r="D27" s="361" t="s">
        <v>365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60.0" customHeight="1">
      <c r="A28" s="359" t="s">
        <v>362</v>
      </c>
      <c r="B28" s="360" t="s">
        <v>366</v>
      </c>
      <c r="C28" s="361" t="s">
        <v>367</v>
      </c>
      <c r="D28" s="361" t="s">
        <v>368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60.0" customHeight="1">
      <c r="A29" s="359" t="s">
        <v>362</v>
      </c>
      <c r="B29" s="360" t="s">
        <v>369</v>
      </c>
      <c r="C29" s="361" t="s">
        <v>370</v>
      </c>
      <c r="D29" s="361" t="s">
        <v>371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60.0" customHeight="1">
      <c r="A30" s="359" t="s">
        <v>362</v>
      </c>
      <c r="B30" s="360" t="s">
        <v>372</v>
      </c>
      <c r="C30" s="361" t="s">
        <v>373</v>
      </c>
      <c r="D30" s="361" t="s">
        <v>374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60.0" customHeight="1">
      <c r="A31" s="359" t="s">
        <v>362</v>
      </c>
      <c r="B31" s="360" t="s">
        <v>375</v>
      </c>
      <c r="C31" s="361" t="s">
        <v>376</v>
      </c>
      <c r="D31" s="361" t="s">
        <v>377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9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9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9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9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9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9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9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9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9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9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9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9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mergeCells count="5">
    <mergeCell ref="A1:D1"/>
    <mergeCell ref="A3:D3"/>
    <mergeCell ref="A12:D12"/>
    <mergeCell ref="A18:D18"/>
    <mergeCell ref="A25:D25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2.0"/>
    <col customWidth="1" min="3" max="4" width="18.0"/>
    <col customWidth="1" min="5" max="5" width="50.0"/>
    <col customWidth="1" min="6" max="6" width="8.71"/>
  </cols>
  <sheetData>
    <row r="1" ht="27.75" customHeight="1">
      <c r="A1" s="2" t="s">
        <v>378</v>
      </c>
      <c r="B1" s="3"/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67" t="s">
        <v>379</v>
      </c>
      <c r="B3" s="3"/>
      <c r="C3" s="3"/>
      <c r="D3" s="3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69" t="s">
        <v>235</v>
      </c>
      <c r="B4" s="69" t="s">
        <v>380</v>
      </c>
      <c r="C4" s="69" t="s">
        <v>381</v>
      </c>
      <c r="D4" s="69" t="s">
        <v>382</v>
      </c>
      <c r="E4" s="69" t="s">
        <v>383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60.0" customHeight="1">
      <c r="A5" s="367" t="s">
        <v>384</v>
      </c>
      <c r="B5" s="348" t="s">
        <v>385</v>
      </c>
      <c r="C5" s="368" t="s">
        <v>386</v>
      </c>
      <c r="D5" s="368" t="s">
        <v>387</v>
      </c>
      <c r="E5" s="369" t="s">
        <v>388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60.0" customHeight="1">
      <c r="A6" s="370" t="s">
        <v>389</v>
      </c>
      <c r="B6" s="354" t="s">
        <v>390</v>
      </c>
      <c r="C6" s="371" t="s">
        <v>391</v>
      </c>
      <c r="D6" s="371" t="s">
        <v>392</v>
      </c>
      <c r="E6" s="364" t="s">
        <v>393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60.0" customHeight="1">
      <c r="A7" s="372" t="s">
        <v>394</v>
      </c>
      <c r="B7" s="351" t="s">
        <v>395</v>
      </c>
      <c r="C7" s="373" t="s">
        <v>396</v>
      </c>
      <c r="D7" s="373" t="s">
        <v>397</v>
      </c>
      <c r="E7" s="366" t="s">
        <v>398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60.0" customHeight="1">
      <c r="A8" s="372" t="s">
        <v>394</v>
      </c>
      <c r="B8" s="351" t="s">
        <v>399</v>
      </c>
      <c r="C8" s="373" t="s">
        <v>400</v>
      </c>
      <c r="D8" s="373" t="s">
        <v>397</v>
      </c>
      <c r="E8" s="366" t="s">
        <v>401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60.0" customHeight="1">
      <c r="A9" s="367" t="s">
        <v>389</v>
      </c>
      <c r="B9" s="348" t="s">
        <v>402</v>
      </c>
      <c r="C9" s="368" t="s">
        <v>403</v>
      </c>
      <c r="D9" s="368" t="s">
        <v>404</v>
      </c>
      <c r="E9" s="369" t="s">
        <v>405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187" t="s">
        <v>406</v>
      </c>
      <c r="B11" s="3"/>
      <c r="C11" s="3"/>
      <c r="D11" s="3"/>
      <c r="E11" s="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1.75" customHeight="1">
      <c r="A12" s="69" t="s">
        <v>235</v>
      </c>
      <c r="B12" s="69" t="s">
        <v>380</v>
      </c>
      <c r="C12" s="69" t="s">
        <v>381</v>
      </c>
      <c r="D12" s="69" t="s">
        <v>382</v>
      </c>
      <c r="E12" s="69" t="s">
        <v>383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60.0" customHeight="1">
      <c r="A13" s="367" t="s">
        <v>384</v>
      </c>
      <c r="B13" s="348" t="s">
        <v>385</v>
      </c>
      <c r="C13" s="368" t="s">
        <v>407</v>
      </c>
      <c r="D13" s="368" t="s">
        <v>387</v>
      </c>
      <c r="E13" s="369" t="s">
        <v>408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60.0" customHeight="1">
      <c r="A14" s="370" t="s">
        <v>389</v>
      </c>
      <c r="B14" s="354" t="s">
        <v>390</v>
      </c>
      <c r="C14" s="371" t="s">
        <v>409</v>
      </c>
      <c r="D14" s="371" t="s">
        <v>392</v>
      </c>
      <c r="E14" s="364" t="s">
        <v>410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60.0" customHeight="1">
      <c r="A15" s="370" t="s">
        <v>389</v>
      </c>
      <c r="B15" s="354" t="s">
        <v>411</v>
      </c>
      <c r="C15" s="371" t="s">
        <v>412</v>
      </c>
      <c r="D15" s="371" t="s">
        <v>392</v>
      </c>
      <c r="E15" s="364" t="s">
        <v>413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60.0" customHeight="1">
      <c r="A16" s="370" t="s">
        <v>389</v>
      </c>
      <c r="B16" s="354" t="s">
        <v>414</v>
      </c>
      <c r="C16" s="371" t="s">
        <v>415</v>
      </c>
      <c r="D16" s="371" t="s">
        <v>392</v>
      </c>
      <c r="E16" s="364" t="s">
        <v>416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60.0" customHeight="1">
      <c r="A17" s="370" t="s">
        <v>389</v>
      </c>
      <c r="B17" s="354" t="s">
        <v>417</v>
      </c>
      <c r="C17" s="371" t="s">
        <v>418</v>
      </c>
      <c r="D17" s="371" t="s">
        <v>392</v>
      </c>
      <c r="E17" s="364" t="s">
        <v>419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9.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356" t="s">
        <v>420</v>
      </c>
      <c r="B19" s="3"/>
      <c r="C19" s="3"/>
      <c r="D19" s="3"/>
      <c r="E19" s="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1.75" customHeight="1">
      <c r="A20" s="69" t="s">
        <v>235</v>
      </c>
      <c r="B20" s="69" t="s">
        <v>380</v>
      </c>
      <c r="C20" s="69" t="s">
        <v>381</v>
      </c>
      <c r="D20" s="69" t="s">
        <v>382</v>
      </c>
      <c r="E20" s="69" t="s">
        <v>383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60.0" customHeight="1">
      <c r="A21" s="372" t="s">
        <v>421</v>
      </c>
      <c r="B21" s="351" t="s">
        <v>422</v>
      </c>
      <c r="C21" s="373" t="s">
        <v>423</v>
      </c>
      <c r="D21" s="373" t="s">
        <v>424</v>
      </c>
      <c r="E21" s="366" t="s">
        <v>425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60.0" customHeight="1">
      <c r="A22" s="372" t="s">
        <v>426</v>
      </c>
      <c r="B22" s="351" t="s">
        <v>427</v>
      </c>
      <c r="C22" s="373" t="s">
        <v>428</v>
      </c>
      <c r="D22" s="373" t="s">
        <v>429</v>
      </c>
      <c r="E22" s="366" t="s">
        <v>430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60.0" customHeight="1">
      <c r="A23" s="372" t="s">
        <v>431</v>
      </c>
      <c r="B23" s="351" t="s">
        <v>432</v>
      </c>
      <c r="C23" s="373" t="s">
        <v>433</v>
      </c>
      <c r="D23" s="373" t="s">
        <v>434</v>
      </c>
      <c r="E23" s="366" t="s">
        <v>435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60.0" customHeight="1">
      <c r="A24" s="372" t="s">
        <v>436</v>
      </c>
      <c r="B24" s="351" t="s">
        <v>437</v>
      </c>
      <c r="C24" s="373" t="s">
        <v>438</v>
      </c>
      <c r="D24" s="373" t="s">
        <v>439</v>
      </c>
      <c r="E24" s="366" t="s">
        <v>440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60.0" customHeight="1">
      <c r="A25" s="372" t="s">
        <v>436</v>
      </c>
      <c r="B25" s="351" t="s">
        <v>441</v>
      </c>
      <c r="C25" s="373" t="s">
        <v>442</v>
      </c>
      <c r="D25" s="373" t="s">
        <v>443</v>
      </c>
      <c r="E25" s="366" t="s">
        <v>444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9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9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9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9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9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9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9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9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9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9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9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9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9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9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9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9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9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9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9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9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9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9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9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9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9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9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9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9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mergeCells count="4">
    <mergeCell ref="A1:E1"/>
    <mergeCell ref="A3:E3"/>
    <mergeCell ref="A11:E11"/>
    <mergeCell ref="A19:E19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5"/>
      <c r="B1" s="5"/>
      <c r="C1" s="5"/>
      <c r="D1" s="5"/>
      <c r="E1" s="5"/>
      <c r="F1" s="5"/>
    </row>
    <row r="2">
      <c r="A2" s="5"/>
      <c r="B2" s="5"/>
      <c r="C2" s="5"/>
      <c r="D2" s="5"/>
      <c r="E2" s="5"/>
      <c r="F2" s="5"/>
    </row>
    <row r="3">
      <c r="A3" s="5"/>
      <c r="B3" s="5"/>
      <c r="C3" s="5"/>
      <c r="D3" s="5"/>
      <c r="E3" s="5"/>
      <c r="F3" s="5"/>
    </row>
    <row r="4">
      <c r="A4" s="5"/>
      <c r="B4" s="5"/>
      <c r="C4" s="5"/>
      <c r="D4" s="5"/>
      <c r="E4" s="5"/>
      <c r="F4" s="5"/>
    </row>
    <row r="5">
      <c r="A5" s="5"/>
      <c r="B5" s="5"/>
      <c r="C5" s="5"/>
      <c r="D5" s="5"/>
      <c r="E5" s="5"/>
      <c r="F5" s="5"/>
    </row>
    <row r="6">
      <c r="A6" s="5"/>
      <c r="B6" s="5"/>
      <c r="C6" s="5"/>
      <c r="D6" s="5"/>
      <c r="E6" s="5"/>
      <c r="F6" s="5"/>
    </row>
    <row r="7">
      <c r="A7" s="5"/>
      <c r="B7" s="5"/>
      <c r="C7" s="5"/>
      <c r="D7" s="5"/>
      <c r="E7" s="5"/>
      <c r="F7" s="5"/>
    </row>
    <row r="8">
      <c r="A8" s="5"/>
      <c r="B8" s="5"/>
      <c r="C8" s="5"/>
      <c r="D8" s="5"/>
      <c r="E8" s="5"/>
      <c r="F8" s="5"/>
    </row>
    <row r="9">
      <c r="A9" s="5"/>
      <c r="B9" s="5"/>
      <c r="C9" s="5"/>
      <c r="D9" s="5"/>
      <c r="E9" s="5"/>
      <c r="F9" s="5"/>
    </row>
    <row r="10">
      <c r="A10" s="5"/>
      <c r="B10" s="5"/>
      <c r="C10" s="5"/>
      <c r="D10" s="5"/>
      <c r="E10" s="5"/>
      <c r="F10" s="5"/>
    </row>
    <row r="11">
      <c r="A11" s="5"/>
      <c r="B11" s="5"/>
      <c r="C11" s="5"/>
      <c r="D11" s="5"/>
      <c r="E11" s="5"/>
      <c r="F11" s="5"/>
    </row>
    <row r="12">
      <c r="A12" s="5"/>
      <c r="B12" s="5"/>
      <c r="C12" s="5"/>
      <c r="D12" s="5"/>
      <c r="E12" s="5"/>
      <c r="F12" s="5"/>
    </row>
    <row r="13">
      <c r="A13" s="5"/>
      <c r="B13" s="5"/>
      <c r="C13" s="5"/>
      <c r="D13" s="5"/>
      <c r="E13" s="5"/>
      <c r="F13" s="5"/>
    </row>
    <row r="14">
      <c r="A14" s="5"/>
      <c r="B14" s="5"/>
      <c r="C14" s="5"/>
      <c r="D14" s="5"/>
      <c r="E14" s="5"/>
      <c r="F14" s="5"/>
    </row>
    <row r="15">
      <c r="A15" s="5"/>
      <c r="B15" s="5"/>
      <c r="C15" s="5"/>
      <c r="D15" s="5"/>
      <c r="E15" s="5"/>
      <c r="F15" s="5"/>
    </row>
    <row r="16">
      <c r="A16" s="5"/>
      <c r="B16" s="5"/>
      <c r="C16" s="5"/>
      <c r="D16" s="5"/>
      <c r="E16" s="5"/>
      <c r="F16" s="5"/>
    </row>
    <row r="17">
      <c r="A17" s="5"/>
      <c r="B17" s="5"/>
      <c r="C17" s="5"/>
      <c r="D17" s="5"/>
      <c r="E17" s="5"/>
      <c r="F17" s="5"/>
    </row>
    <row r="18">
      <c r="A18" s="5"/>
      <c r="B18" s="5"/>
      <c r="C18" s="5"/>
      <c r="D18" s="5"/>
      <c r="E18" s="5"/>
      <c r="F18" s="5"/>
    </row>
    <row r="19">
      <c r="A19" s="5"/>
      <c r="B19" s="5"/>
      <c r="C19" s="5"/>
      <c r="D19" s="5"/>
      <c r="E19" s="5"/>
      <c r="F19" s="5"/>
    </row>
    <row r="20">
      <c r="A20" s="5"/>
      <c r="B20" s="5"/>
      <c r="C20" s="5"/>
      <c r="D20" s="5"/>
      <c r="E20" s="5"/>
      <c r="F20" s="5"/>
    </row>
    <row r="21" ht="15.75" customHeight="1">
      <c r="A21" s="5"/>
      <c r="B21" s="5"/>
      <c r="C21" s="5"/>
      <c r="D21" s="5"/>
      <c r="E21" s="5"/>
      <c r="F21" s="5"/>
    </row>
    <row r="22" ht="15.75" customHeight="1">
      <c r="A22" s="5"/>
      <c r="B22" s="5"/>
      <c r="C22" s="5"/>
      <c r="D22" s="5"/>
      <c r="E22" s="5"/>
      <c r="F22" s="5"/>
    </row>
    <row r="23" ht="15.75" customHeight="1">
      <c r="A23" s="5"/>
      <c r="B23" s="5"/>
      <c r="C23" s="5"/>
      <c r="D23" s="5"/>
      <c r="E23" s="5"/>
      <c r="F23" s="5"/>
    </row>
    <row r="24" ht="15.75" customHeight="1">
      <c r="A24" s="5"/>
      <c r="B24" s="5"/>
      <c r="C24" s="5"/>
      <c r="D24" s="5"/>
      <c r="E24" s="5"/>
      <c r="F24" s="5"/>
    </row>
    <row r="25" ht="15.75" customHeight="1">
      <c r="A25" s="5"/>
      <c r="B25" s="5"/>
      <c r="C25" s="5"/>
      <c r="D25" s="5"/>
      <c r="E25" s="5"/>
      <c r="F25" s="5"/>
    </row>
    <row r="26" ht="15.75" customHeight="1">
      <c r="A26" s="5"/>
      <c r="B26" s="5"/>
      <c r="C26" s="5"/>
      <c r="D26" s="5"/>
      <c r="E26" s="5"/>
      <c r="F26" s="5"/>
    </row>
    <row r="27" ht="15.75" customHeight="1">
      <c r="A27" s="5"/>
      <c r="B27" s="5"/>
      <c r="C27" s="5"/>
      <c r="D27" s="5"/>
      <c r="E27" s="5"/>
      <c r="F27" s="5"/>
    </row>
    <row r="28" ht="15.75" customHeight="1">
      <c r="A28" s="5"/>
      <c r="B28" s="5"/>
      <c r="C28" s="5"/>
      <c r="D28" s="5"/>
      <c r="E28" s="5"/>
      <c r="F28" s="5"/>
    </row>
    <row r="29" ht="15.75" customHeight="1">
      <c r="A29" s="5"/>
      <c r="B29" s="5"/>
      <c r="C29" s="5"/>
      <c r="D29" s="5"/>
      <c r="E29" s="5"/>
      <c r="F29" s="5"/>
    </row>
    <row r="30" ht="15.75" customHeight="1">
      <c r="A30" s="5"/>
      <c r="B30" s="5"/>
      <c r="C30" s="5"/>
      <c r="D30" s="5"/>
      <c r="E30" s="5"/>
      <c r="F30" s="5"/>
    </row>
    <row r="31" ht="15.75" customHeight="1">
      <c r="A31" s="5"/>
      <c r="B31" s="5"/>
      <c r="C31" s="5"/>
      <c r="D31" s="5"/>
      <c r="E31" s="5"/>
      <c r="F31" s="5"/>
    </row>
    <row r="32" ht="15.75" customHeight="1">
      <c r="A32" s="5"/>
      <c r="B32" s="5"/>
      <c r="C32" s="5"/>
      <c r="D32" s="5"/>
      <c r="E32" s="5"/>
      <c r="F32" s="5"/>
    </row>
    <row r="33" ht="15.75" customHeight="1">
      <c r="A33" s="5"/>
      <c r="B33" s="5"/>
      <c r="C33" s="5"/>
      <c r="D33" s="5"/>
      <c r="E33" s="5"/>
      <c r="F33" s="5"/>
    </row>
    <row r="34" ht="15.75" customHeight="1">
      <c r="A34" s="5"/>
      <c r="B34" s="5"/>
      <c r="C34" s="5"/>
      <c r="D34" s="5"/>
      <c r="E34" s="5"/>
      <c r="F34" s="5"/>
    </row>
    <row r="35" ht="15.75" customHeight="1">
      <c r="A35" s="5"/>
      <c r="B35" s="5"/>
      <c r="C35" s="5"/>
      <c r="D35" s="5"/>
      <c r="E35" s="5"/>
      <c r="F35" s="5"/>
    </row>
    <row r="36" ht="15.75" customHeight="1">
      <c r="A36" s="5"/>
      <c r="B36" s="5"/>
      <c r="C36" s="5"/>
      <c r="D36" s="5"/>
      <c r="E36" s="5"/>
      <c r="F36" s="5"/>
    </row>
    <row r="37" ht="15.75" customHeight="1">
      <c r="A37" s="5"/>
      <c r="B37" s="5"/>
      <c r="C37" s="5"/>
      <c r="D37" s="5"/>
      <c r="E37" s="5"/>
      <c r="F37" s="5"/>
    </row>
    <row r="38" ht="15.75" customHeight="1">
      <c r="A38" s="5"/>
      <c r="B38" s="5"/>
      <c r="C38" s="5"/>
      <c r="D38" s="5"/>
      <c r="E38" s="5"/>
      <c r="F38" s="5"/>
    </row>
    <row r="39" ht="15.75" customHeight="1">
      <c r="A39" s="5"/>
      <c r="B39" s="5"/>
      <c r="C39" s="5"/>
      <c r="D39" s="5"/>
      <c r="E39" s="5"/>
      <c r="F39" s="5"/>
    </row>
    <row r="40" ht="15.75" customHeight="1">
      <c r="A40" s="5"/>
      <c r="B40" s="5"/>
      <c r="C40" s="5"/>
      <c r="D40" s="5"/>
      <c r="E40" s="5"/>
      <c r="F40" s="5"/>
    </row>
    <row r="41" ht="15.75" customHeight="1">
      <c r="A41" s="5"/>
      <c r="B41" s="5"/>
      <c r="C41" s="5"/>
      <c r="D41" s="5"/>
      <c r="E41" s="5"/>
      <c r="F41" s="5"/>
    </row>
    <row r="42" ht="15.75" customHeight="1">
      <c r="A42" s="5"/>
      <c r="B42" s="5"/>
      <c r="C42" s="5"/>
      <c r="D42" s="5"/>
      <c r="E42" s="5"/>
      <c r="F42" s="5"/>
    </row>
    <row r="43" ht="15.75" customHeight="1">
      <c r="A43" s="5"/>
      <c r="B43" s="5"/>
      <c r="C43" s="5"/>
      <c r="D43" s="5"/>
      <c r="E43" s="5"/>
      <c r="F43" s="5"/>
    </row>
    <row r="44" ht="15.75" customHeight="1">
      <c r="A44" s="5"/>
      <c r="B44" s="5"/>
      <c r="C44" s="5"/>
      <c r="D44" s="5"/>
      <c r="E44" s="5"/>
      <c r="F44" s="5"/>
    </row>
    <row r="45" ht="15.75" customHeight="1">
      <c r="A45" s="5"/>
      <c r="B45" s="5"/>
      <c r="C45" s="5"/>
      <c r="D45" s="5"/>
      <c r="E45" s="5"/>
      <c r="F45" s="5"/>
    </row>
    <row r="46" ht="15.75" customHeight="1">
      <c r="A46" s="5"/>
      <c r="B46" s="5"/>
      <c r="C46" s="5"/>
      <c r="D46" s="5"/>
      <c r="E46" s="5"/>
      <c r="F46" s="5"/>
    </row>
    <row r="47" ht="15.75" customHeight="1">
      <c r="A47" s="5"/>
      <c r="B47" s="5"/>
      <c r="C47" s="5"/>
      <c r="D47" s="5"/>
      <c r="E47" s="5"/>
      <c r="F47" s="5"/>
    </row>
    <row r="48" ht="15.75" customHeight="1">
      <c r="A48" s="5"/>
      <c r="B48" s="5"/>
      <c r="C48" s="5"/>
      <c r="D48" s="5"/>
      <c r="E48" s="5"/>
      <c r="F48" s="5"/>
    </row>
    <row r="49" ht="15.75" customHeight="1">
      <c r="A49" s="5"/>
      <c r="B49" s="5"/>
      <c r="C49" s="5"/>
      <c r="D49" s="5"/>
      <c r="E49" s="5"/>
      <c r="F49" s="5"/>
    </row>
    <row r="50" ht="15.75" customHeight="1">
      <c r="A50" s="5"/>
      <c r="B50" s="5"/>
      <c r="C50" s="5"/>
      <c r="D50" s="5"/>
      <c r="E50" s="5"/>
      <c r="F50" s="5"/>
    </row>
    <row r="51" ht="15.75" customHeight="1">
      <c r="A51" s="5"/>
      <c r="B51" s="5"/>
      <c r="C51" s="5"/>
      <c r="D51" s="5"/>
      <c r="E51" s="5"/>
      <c r="F51" s="5"/>
    </row>
    <row r="52" ht="15.75" customHeight="1">
      <c r="A52" s="5"/>
      <c r="B52" s="5"/>
      <c r="C52" s="5"/>
      <c r="D52" s="5"/>
      <c r="E52" s="5"/>
      <c r="F52" s="5"/>
    </row>
    <row r="53" ht="15.75" customHeight="1">
      <c r="A53" s="5"/>
      <c r="B53" s="5"/>
      <c r="C53" s="5"/>
      <c r="D53" s="5"/>
      <c r="E53" s="5"/>
      <c r="F53" s="5"/>
    </row>
    <row r="54" ht="15.75" customHeight="1">
      <c r="A54" s="5"/>
      <c r="B54" s="5"/>
      <c r="C54" s="5"/>
      <c r="D54" s="5"/>
      <c r="E54" s="5"/>
      <c r="F54" s="5"/>
    </row>
    <row r="55" ht="15.75" customHeight="1">
      <c r="A55" s="5"/>
      <c r="B55" s="5"/>
      <c r="C55" s="5"/>
      <c r="D55" s="5"/>
      <c r="E55" s="5"/>
      <c r="F55" s="5"/>
    </row>
    <row r="56" ht="15.75" customHeight="1">
      <c r="A56" s="5"/>
      <c r="B56" s="5"/>
      <c r="C56" s="5"/>
      <c r="D56" s="5"/>
      <c r="E56" s="5"/>
      <c r="F56" s="5"/>
    </row>
    <row r="57" ht="15.75" customHeight="1">
      <c r="A57" s="5"/>
      <c r="B57" s="5"/>
      <c r="C57" s="5"/>
      <c r="D57" s="5"/>
      <c r="E57" s="5"/>
      <c r="F57" s="5"/>
    </row>
    <row r="58" ht="15.75" customHeight="1">
      <c r="A58" s="5"/>
      <c r="B58" s="5"/>
      <c r="C58" s="5"/>
      <c r="D58" s="5"/>
      <c r="E58" s="5"/>
      <c r="F58" s="5"/>
    </row>
    <row r="59" ht="15.75" customHeight="1">
      <c r="A59" s="5"/>
      <c r="B59" s="5"/>
      <c r="C59" s="5"/>
      <c r="D59" s="5"/>
      <c r="E59" s="5"/>
      <c r="F59" s="5"/>
    </row>
    <row r="60" ht="15.75" customHeight="1">
      <c r="A60" s="5"/>
      <c r="B60" s="5"/>
      <c r="C60" s="5"/>
      <c r="D60" s="5"/>
      <c r="E60" s="5"/>
      <c r="F60" s="5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5"/>
      <c r="B62" s="5"/>
      <c r="C62" s="5"/>
      <c r="D62" s="5"/>
      <c r="E62" s="5"/>
      <c r="F62" s="5"/>
    </row>
    <row r="63" ht="15.75" customHeight="1">
      <c r="A63" s="5"/>
      <c r="B63" s="5"/>
      <c r="C63" s="5"/>
      <c r="D63" s="5"/>
      <c r="E63" s="5"/>
      <c r="F63" s="5"/>
    </row>
    <row r="64" ht="15.75" customHeight="1">
      <c r="A64" s="5"/>
      <c r="B64" s="5"/>
      <c r="C64" s="5"/>
      <c r="D64" s="5"/>
      <c r="E64" s="5"/>
      <c r="F64" s="5"/>
    </row>
    <row r="65" ht="15.75" customHeight="1">
      <c r="A65" s="5"/>
      <c r="B65" s="5"/>
      <c r="C65" s="5"/>
      <c r="D65" s="5"/>
      <c r="E65" s="5"/>
      <c r="F65" s="5"/>
    </row>
    <row r="66" ht="15.75" customHeight="1">
      <c r="A66" s="5"/>
      <c r="B66" s="5"/>
      <c r="C66" s="5"/>
      <c r="D66" s="5"/>
      <c r="E66" s="5"/>
      <c r="F66" s="5"/>
    </row>
    <row r="67" ht="15.75" customHeight="1">
      <c r="A67" s="5"/>
      <c r="B67" s="5"/>
      <c r="C67" s="5"/>
      <c r="D67" s="5"/>
      <c r="E67" s="5"/>
      <c r="F67" s="5"/>
    </row>
    <row r="68" ht="15.75" customHeight="1">
      <c r="A68" s="5"/>
      <c r="B68" s="5"/>
      <c r="C68" s="5"/>
      <c r="D68" s="5"/>
      <c r="E68" s="5"/>
      <c r="F68" s="5"/>
    </row>
    <row r="69" ht="15.75" customHeight="1">
      <c r="A69" s="5"/>
      <c r="B69" s="5"/>
      <c r="C69" s="5"/>
      <c r="D69" s="5"/>
      <c r="E69" s="5"/>
      <c r="F69" s="5"/>
    </row>
    <row r="70" ht="15.75" customHeight="1">
      <c r="A70" s="5"/>
      <c r="B70" s="5"/>
      <c r="C70" s="5"/>
      <c r="D70" s="5"/>
      <c r="E70" s="5"/>
      <c r="F70" s="5"/>
    </row>
    <row r="71" ht="15.75" customHeight="1">
      <c r="A71" s="5"/>
      <c r="B71" s="5"/>
      <c r="C71" s="5"/>
      <c r="D71" s="5"/>
      <c r="E71" s="5"/>
      <c r="F71" s="5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245" t="s">
        <v>445</v>
      </c>
      <c r="B78" s="5"/>
      <c r="C78" s="5"/>
      <c r="D78" s="5"/>
      <c r="E78" s="5"/>
      <c r="F78" s="5"/>
    </row>
    <row r="79" ht="15.75" customHeight="1">
      <c r="A79" s="245" t="s">
        <v>446</v>
      </c>
      <c r="B79" s="5"/>
      <c r="C79" s="5"/>
      <c r="D79" s="5"/>
      <c r="E79" s="5"/>
      <c r="F79" s="5"/>
    </row>
    <row r="80" ht="15.75" customHeight="1">
      <c r="A80" s="245" t="s">
        <v>447</v>
      </c>
      <c r="B80" s="5"/>
      <c r="C80" s="5"/>
      <c r="D80" s="5"/>
      <c r="E80" s="5"/>
      <c r="F80" s="5"/>
    </row>
    <row r="81" ht="15.75" customHeight="1">
      <c r="A81" s="245" t="s">
        <v>448</v>
      </c>
      <c r="B81" s="5"/>
      <c r="C81" s="5"/>
      <c r="D81" s="5"/>
      <c r="E81" s="5"/>
      <c r="F81" s="5"/>
    </row>
    <row r="82" ht="15.75" customHeight="1">
      <c r="A82" s="245" t="s">
        <v>449</v>
      </c>
      <c r="B82" s="5"/>
      <c r="C82" s="5"/>
      <c r="D82" s="5"/>
      <c r="E82" s="5"/>
      <c r="F82" s="5"/>
    </row>
    <row r="83" ht="15.75" customHeight="1">
      <c r="A83" s="245" t="s">
        <v>450</v>
      </c>
      <c r="B83" s="5"/>
      <c r="C83" s="5"/>
      <c r="D83" s="5"/>
      <c r="E83" s="5"/>
      <c r="F83" s="5"/>
    </row>
    <row r="84" ht="15.75" customHeight="1">
      <c r="A84" s="245" t="s">
        <v>451</v>
      </c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245" t="s">
        <v>452</v>
      </c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245" t="s">
        <v>453</v>
      </c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245" t="s">
        <v>454</v>
      </c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245" t="s">
        <v>455</v>
      </c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245" t="s">
        <v>456</v>
      </c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245" t="s">
        <v>457</v>
      </c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5" width="18.0"/>
    <col customWidth="1" min="6" max="6" width="45.0"/>
  </cols>
  <sheetData>
    <row r="1" ht="27.75" customHeight="1">
      <c r="A1" s="2" t="s">
        <v>458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356" t="s">
        <v>459</v>
      </c>
      <c r="B3" s="3"/>
      <c r="C3" s="3"/>
      <c r="D3" s="3"/>
      <c r="E3" s="3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69" t="s">
        <v>235</v>
      </c>
      <c r="B4" s="69" t="s">
        <v>460</v>
      </c>
      <c r="C4" s="69" t="s">
        <v>461</v>
      </c>
      <c r="D4" s="69" t="s">
        <v>462</v>
      </c>
      <c r="E4" s="69" t="s">
        <v>463</v>
      </c>
      <c r="F4" s="69" t="s">
        <v>464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45.0" customHeight="1">
      <c r="A5" s="374" t="s">
        <v>465</v>
      </c>
      <c r="B5" s="233" t="s">
        <v>466</v>
      </c>
      <c r="C5" s="344" t="s">
        <v>467</v>
      </c>
      <c r="D5" s="375" t="s">
        <v>468</v>
      </c>
      <c r="E5" s="376" t="s">
        <v>469</v>
      </c>
      <c r="F5" s="344" t="s">
        <v>470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45.0" customHeight="1">
      <c r="A6" s="374" t="s">
        <v>471</v>
      </c>
      <c r="B6" s="233" t="s">
        <v>472</v>
      </c>
      <c r="C6" s="344" t="s">
        <v>473</v>
      </c>
      <c r="D6" s="375" t="s">
        <v>474</v>
      </c>
      <c r="E6" s="376" t="s">
        <v>475</v>
      </c>
      <c r="F6" s="344" t="s">
        <v>476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5.0" customHeight="1">
      <c r="A7" s="374" t="s">
        <v>477</v>
      </c>
      <c r="B7" s="233" t="s">
        <v>478</v>
      </c>
      <c r="C7" s="344" t="s">
        <v>479</v>
      </c>
      <c r="D7" s="375" t="s">
        <v>480</v>
      </c>
      <c r="E7" s="376" t="s">
        <v>481</v>
      </c>
      <c r="F7" s="344" t="s">
        <v>482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5.0" customHeight="1">
      <c r="A8" s="374" t="s">
        <v>483</v>
      </c>
      <c r="B8" s="233" t="s">
        <v>484</v>
      </c>
      <c r="C8" s="344" t="s">
        <v>485</v>
      </c>
      <c r="D8" s="375" t="s">
        <v>486</v>
      </c>
      <c r="E8" s="376" t="s">
        <v>487</v>
      </c>
      <c r="F8" s="344" t="s">
        <v>488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5.0" customHeight="1">
      <c r="A9" s="374" t="s">
        <v>489</v>
      </c>
      <c r="B9" s="233" t="s">
        <v>490</v>
      </c>
      <c r="C9" s="344" t="s">
        <v>485</v>
      </c>
      <c r="D9" s="375" t="s">
        <v>486</v>
      </c>
      <c r="E9" s="376" t="s">
        <v>487</v>
      </c>
      <c r="F9" s="344" t="s">
        <v>491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5.0" customHeight="1">
      <c r="A10" s="374" t="s">
        <v>492</v>
      </c>
      <c r="B10" s="233" t="s">
        <v>493</v>
      </c>
      <c r="C10" s="344" t="s">
        <v>494</v>
      </c>
      <c r="D10" s="375" t="s">
        <v>495</v>
      </c>
      <c r="E10" s="376" t="s">
        <v>496</v>
      </c>
      <c r="F10" s="344" t="s">
        <v>497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5.0" customHeight="1">
      <c r="A11" s="374" t="s">
        <v>498</v>
      </c>
      <c r="B11" s="233" t="s">
        <v>499</v>
      </c>
      <c r="C11" s="344" t="s">
        <v>500</v>
      </c>
      <c r="D11" s="375" t="s">
        <v>501</v>
      </c>
      <c r="E11" s="376" t="s">
        <v>502</v>
      </c>
      <c r="F11" s="344" t="s">
        <v>503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5.0" customHeight="1">
      <c r="A12" s="374" t="s">
        <v>504</v>
      </c>
      <c r="B12" s="233" t="s">
        <v>505</v>
      </c>
      <c r="C12" s="344" t="s">
        <v>506</v>
      </c>
      <c r="D12" s="375" t="s">
        <v>507</v>
      </c>
      <c r="E12" s="376" t="s">
        <v>508</v>
      </c>
      <c r="F12" s="344" t="s">
        <v>509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5.0" customHeight="1">
      <c r="A13" s="374" t="s">
        <v>510</v>
      </c>
      <c r="B13" s="233" t="s">
        <v>511</v>
      </c>
      <c r="C13" s="344" t="s">
        <v>512</v>
      </c>
      <c r="D13" s="375" t="s">
        <v>513</v>
      </c>
      <c r="E13" s="376" t="s">
        <v>514</v>
      </c>
      <c r="F13" s="344" t="s">
        <v>515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45.0" customHeight="1">
      <c r="A14" s="374" t="s">
        <v>516</v>
      </c>
      <c r="B14" s="233" t="s">
        <v>517</v>
      </c>
      <c r="C14" s="344" t="s">
        <v>518</v>
      </c>
      <c r="D14" s="375" t="s">
        <v>519</v>
      </c>
      <c r="E14" s="376" t="s">
        <v>520</v>
      </c>
      <c r="F14" s="344" t="s">
        <v>521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377" t="s">
        <v>522</v>
      </c>
      <c r="B16" s="3"/>
      <c r="C16" s="3"/>
      <c r="D16" s="3"/>
      <c r="E16" s="3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1.75" customHeight="1">
      <c r="A17" s="69" t="s">
        <v>523</v>
      </c>
      <c r="B17" s="69" t="s">
        <v>524</v>
      </c>
      <c r="C17" s="69" t="s">
        <v>525</v>
      </c>
      <c r="D17" s="69" t="s">
        <v>526</v>
      </c>
      <c r="E17" s="69" t="s">
        <v>527</v>
      </c>
      <c r="F17" s="69" t="s">
        <v>528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69.75" customHeight="1">
      <c r="A18" s="354" t="s">
        <v>529</v>
      </c>
      <c r="B18" s="364" t="s">
        <v>530</v>
      </c>
      <c r="C18" s="366" t="s">
        <v>531</v>
      </c>
      <c r="D18" s="366" t="s">
        <v>532</v>
      </c>
      <c r="E18" s="378" t="s">
        <v>533</v>
      </c>
      <c r="F18" s="379" t="s">
        <v>534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69.75" customHeight="1">
      <c r="A19" s="354" t="s">
        <v>535</v>
      </c>
      <c r="B19" s="364" t="s">
        <v>536</v>
      </c>
      <c r="C19" s="366" t="s">
        <v>537</v>
      </c>
      <c r="D19" s="366" t="s">
        <v>538</v>
      </c>
      <c r="E19" s="378" t="s">
        <v>539</v>
      </c>
      <c r="F19" s="379" t="s">
        <v>540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69.75" customHeight="1">
      <c r="A20" s="354" t="s">
        <v>541</v>
      </c>
      <c r="B20" s="364" t="s">
        <v>542</v>
      </c>
      <c r="C20" s="366" t="s">
        <v>543</v>
      </c>
      <c r="D20" s="366" t="s">
        <v>544</v>
      </c>
      <c r="E20" s="378" t="s">
        <v>545</v>
      </c>
      <c r="F20" s="379" t="s">
        <v>546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69.75" customHeight="1">
      <c r="A21" s="354" t="s">
        <v>547</v>
      </c>
      <c r="B21" s="364" t="s">
        <v>548</v>
      </c>
      <c r="C21" s="366" t="s">
        <v>549</v>
      </c>
      <c r="D21" s="366" t="s">
        <v>550</v>
      </c>
      <c r="E21" s="378" t="s">
        <v>551</v>
      </c>
      <c r="F21" s="379" t="s">
        <v>552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69.75" customHeight="1">
      <c r="A22" s="354" t="s">
        <v>553</v>
      </c>
      <c r="B22" s="364" t="s">
        <v>554</v>
      </c>
      <c r="C22" s="366" t="s">
        <v>555</v>
      </c>
      <c r="D22" s="366" t="s">
        <v>556</v>
      </c>
      <c r="E22" s="378" t="s">
        <v>557</v>
      </c>
      <c r="F22" s="379" t="s">
        <v>558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69.75" customHeight="1">
      <c r="A23" s="354" t="s">
        <v>559</v>
      </c>
      <c r="B23" s="364" t="s">
        <v>560</v>
      </c>
      <c r="C23" s="366" t="s">
        <v>561</v>
      </c>
      <c r="D23" s="366" t="s">
        <v>562</v>
      </c>
      <c r="E23" s="378" t="s">
        <v>563</v>
      </c>
      <c r="F23" s="379" t="s">
        <v>564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9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9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9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9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9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9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9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9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9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9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9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9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9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9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9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9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9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9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9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9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9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9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9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9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9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9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9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9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mergeCells count="3">
    <mergeCell ref="A1:F1"/>
    <mergeCell ref="A3:F3"/>
    <mergeCell ref="A16:F16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80" t="s">
        <v>565</v>
      </c>
    </row>
    <row r="3">
      <c r="A3" s="381" t="s">
        <v>566</v>
      </c>
    </row>
    <row r="5">
      <c r="A5" s="381" t="s">
        <v>567</v>
      </c>
    </row>
    <row r="7">
      <c r="A7" s="381" t="s">
        <v>568</v>
      </c>
    </row>
    <row r="9">
      <c r="A9" s="381" t="s">
        <v>569</v>
      </c>
    </row>
    <row r="10">
      <c r="A10" s="381" t="s">
        <v>570</v>
      </c>
    </row>
    <row r="11">
      <c r="A11" s="382"/>
    </row>
    <row r="12">
      <c r="A12" s="381" t="s">
        <v>571</v>
      </c>
    </row>
    <row r="13">
      <c r="A13" s="382"/>
    </row>
    <row r="14">
      <c r="A14" s="381" t="s">
        <v>572</v>
      </c>
    </row>
    <row r="15">
      <c r="A15" s="382"/>
    </row>
    <row r="16">
      <c r="A16" s="381" t="s">
        <v>573</v>
      </c>
    </row>
    <row r="17">
      <c r="A17" s="382"/>
    </row>
    <row r="18">
      <c r="A18" s="381" t="s">
        <v>574</v>
      </c>
    </row>
    <row r="19">
      <c r="A19" s="382"/>
    </row>
    <row r="20">
      <c r="A20" s="381" t="s">
        <v>575</v>
      </c>
    </row>
    <row r="21">
      <c r="A21" s="382"/>
    </row>
    <row r="22">
      <c r="A22" s="381" t="s">
        <v>576</v>
      </c>
    </row>
    <row r="23">
      <c r="A23" s="382"/>
    </row>
    <row r="24">
      <c r="A24" s="381" t="s">
        <v>577</v>
      </c>
    </row>
    <row r="25">
      <c r="A25" s="382"/>
    </row>
    <row r="26">
      <c r="A26" s="381" t="s">
        <v>578</v>
      </c>
    </row>
    <row r="28">
      <c r="A28" s="381" t="s">
        <v>579</v>
      </c>
    </row>
    <row r="30">
      <c r="A30" s="381" t="s">
        <v>580</v>
      </c>
    </row>
    <row r="32">
      <c r="A32" s="381" t="s">
        <v>581</v>
      </c>
    </row>
    <row r="34">
      <c r="A34" s="381" t="s">
        <v>582</v>
      </c>
    </row>
    <row r="36">
      <c r="A36" s="381" t="s">
        <v>583</v>
      </c>
    </row>
    <row r="38">
      <c r="A38" s="381" t="s">
        <v>584</v>
      </c>
    </row>
    <row r="40">
      <c r="A40" s="381" t="s">
        <v>585</v>
      </c>
    </row>
    <row r="42">
      <c r="A42" s="381" t="s">
        <v>586</v>
      </c>
    </row>
    <row r="44">
      <c r="A44" s="381" t="s">
        <v>587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2026-04-01T07:53:19Z</dcterms:created>
  <dc:creator>openpyxl</dc:creator>
</cp:coreProperties>
</file>