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petermarsh/Documents/CSAG/"/>
    </mc:Choice>
  </mc:AlternateContent>
  <xr:revisionPtr revIDLastSave="2618" documentId="8_{C4823F01-46A9-C14A-A1D3-B31AA072DDB3}" xr6:coauthVersionLast="47" xr6:coauthVersionMax="47" xr10:uidLastSave="{FDACE40F-519F-4D9E-A687-B33F89429188}"/>
  <bookViews>
    <workbookView xWindow="0" yWindow="0" windowWidth="33600" windowHeight="21000" activeTab="1" xr2:uid="{09A7423A-0846-A348-BA98-7073554E02FC}"/>
  </bookViews>
  <sheets>
    <sheet name="Master Codebook " sheetId="1" r:id="rId1"/>
    <sheet name="Preg_Outcome Target Dataset" sheetId="3" r:id="rId2"/>
    <sheet name="Lookup Table" sheetId="2" r:id="rId3"/>
  </sheets>
  <definedNames>
    <definedName name="_xlnm._FilterDatabase" localSheetId="0" hidden="1">'Master Codebook '!$A$1:$V$1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2" l="1"/>
  <c r="T3" i="2"/>
  <c r="M3" i="2"/>
  <c r="L3" i="2"/>
  <c r="K3" i="2"/>
  <c r="J3" i="2"/>
  <c r="I3" i="2"/>
  <c r="H3" i="2"/>
  <c r="S3" i="2"/>
  <c r="R3" i="2"/>
  <c r="Q3" i="2"/>
  <c r="P3" i="2"/>
  <c r="O3" i="2"/>
  <c r="N3" i="2"/>
  <c r="G3" i="2"/>
  <c r="F3" i="2"/>
  <c r="E3" i="2"/>
  <c r="D3" i="2"/>
  <c r="C3" i="2"/>
  <c r="B3" i="2"/>
  <c r="A3" i="2"/>
</calcChain>
</file>

<file path=xl/sharedStrings.xml><?xml version="1.0" encoding="utf-8"?>
<sst xmlns="http://schemas.openxmlformats.org/spreadsheetml/2006/main" count="2167" uniqueCount="1006">
  <si>
    <t>Variable Name</t>
  </si>
  <si>
    <t>Variable Abbreviation</t>
  </si>
  <si>
    <t>Description</t>
  </si>
  <si>
    <t>Variable Type</t>
  </si>
  <si>
    <t>Variable Category</t>
  </si>
  <si>
    <t>Ontology Code</t>
  </si>
  <si>
    <t>URL</t>
  </si>
  <si>
    <t>Associated Ontology Codes</t>
  </si>
  <si>
    <t>RP1</t>
  </si>
  <si>
    <t>RP2</t>
  </si>
  <si>
    <t>Unit</t>
  </si>
  <si>
    <t>Categories</t>
  </si>
  <si>
    <t>Unit Example (if catagorical)</t>
  </si>
  <si>
    <t>dType</t>
  </si>
  <si>
    <t>valid low limit</t>
  </si>
  <si>
    <t>valid high limit</t>
  </si>
  <si>
    <t>normal lower limit</t>
  </si>
  <si>
    <t>normal upper limit</t>
  </si>
  <si>
    <t>standard</t>
  </si>
  <si>
    <t>method determined</t>
  </si>
  <si>
    <t>associated variables</t>
  </si>
  <si>
    <t>Comments</t>
  </si>
  <si>
    <t>Date</t>
  </si>
  <si>
    <t>date</t>
  </si>
  <si>
    <t>The particular day, month and year an event has happened or will happen.</t>
  </si>
  <si>
    <t>Discrete</t>
  </si>
  <si>
    <t>Static</t>
  </si>
  <si>
    <t>NCIT:C25164</t>
  </si>
  <si>
    <t>http://purl.obolibrary.org/obo/NCIT_C25164</t>
  </si>
  <si>
    <t>None</t>
  </si>
  <si>
    <t>YYYY-MM-DD</t>
  </si>
  <si>
    <t>2023-06-26</t>
  </si>
  <si>
    <t>datetime</t>
  </si>
  <si>
    <t>1900/01/01</t>
  </si>
  <si>
    <t>2100/01/01</t>
  </si>
  <si>
    <t>N/A</t>
  </si>
  <si>
    <t>Time</t>
  </si>
  <si>
    <t>time (local)</t>
  </si>
  <si>
    <t>The continuum of experience in which events pass from the future through the present to the past.</t>
  </si>
  <si>
    <t>NCIT:C25207</t>
  </si>
  <si>
    <t>http://purl.obolibrary.org/obo/NCIT_C25207</t>
  </si>
  <si>
    <t>EFO:0000721</t>
  </si>
  <si>
    <t>hh:mm:ss</t>
  </si>
  <si>
    <t>12:12:12</t>
  </si>
  <si>
    <t>00/00/00</t>
  </si>
  <si>
    <t>23/59/59</t>
  </si>
  <si>
    <t>Birth Date</t>
  </si>
  <si>
    <t>dob</t>
  </si>
  <si>
    <t>The calendar date on which a person was born.</t>
  </si>
  <si>
    <t>NCIT:C68615</t>
  </si>
  <si>
    <t>http://purl.obolibrary.org/obo/NCIT_C68615</t>
  </si>
  <si>
    <t>EFO:0004950</t>
  </si>
  <si>
    <t>Country</t>
  </si>
  <si>
    <t>country</t>
  </si>
  <si>
    <t>A collective generic term that refers here to a wide variety of dependencies, areas of special sovereignty, uninhabited islands, and other entities in addition to the traditional countries or independent states.</t>
  </si>
  <si>
    <t>Nominal</t>
  </si>
  <si>
    <t>NCIT:C25464</t>
  </si>
  <si>
    <t>http://purl.obolibrary.org/obo/NCIT_C25464</t>
  </si>
  <si>
    <t>SIO:000664, HANCESTRO:0003</t>
  </si>
  <si>
    <t>ISO 3166-1 alpha-3 codes</t>
  </si>
  <si>
    <t>ZAF</t>
  </si>
  <si>
    <t>str</t>
  </si>
  <si>
    <t>Patient Identifier</t>
  </si>
  <si>
    <t>patient_id</t>
  </si>
  <si>
    <t>An alphanumeric identifier assigned to a specific patient.</t>
  </si>
  <si>
    <t>NCIT:C164337</t>
  </si>
  <si>
    <t>http://purl.obolibrary.org/obo/NCIT_C164337</t>
  </si>
  <si>
    <t>NCIT:C16960</t>
  </si>
  <si>
    <t>BA112</t>
  </si>
  <si>
    <t>Age-Years</t>
  </si>
  <si>
    <t>age_enrolment</t>
  </si>
  <si>
    <t>The length of a person's life, stated in years since birth.</t>
  </si>
  <si>
    <t>NCIT:C37908</t>
  </si>
  <si>
    <t>http://purl.obolibrary.org/obo/NCIT_C37908</t>
  </si>
  <si>
    <t>EFO:0000246</t>
  </si>
  <si>
    <t>years</t>
  </si>
  <si>
    <t>62</t>
  </si>
  <si>
    <t>int</t>
  </si>
  <si>
    <t>0</t>
  </si>
  <si>
    <t>123</t>
  </si>
  <si>
    <t>Race</t>
  </si>
  <si>
    <t>race</t>
  </si>
  <si>
    <t>A geographic ancestral origin category that is assigned to a population group based mainly on physical characteristics that are thought to be distinct and inherent.</t>
  </si>
  <si>
    <t>NCIT:C17049</t>
  </si>
  <si>
    <t>http://purl.obolibrary.org/obo/NCIT_C17049</t>
  </si>
  <si>
    <t>DOID:1574, EFO:0001799</t>
  </si>
  <si>
    <t>categorical</t>
  </si>
  <si>
    <t>African</t>
  </si>
  <si>
    <t>Sex</t>
  </si>
  <si>
    <t>sex</t>
  </si>
  <si>
    <t>The assemblage of physical properties or qualities by which male is distinguished from female; the physical difference between male and female; the distinguishing peculiarity of male or female.</t>
  </si>
  <si>
    <t>NCIT:C28421</t>
  </si>
  <si>
    <t>http://purl.obolibrary.org/obo/NCIT_C28421</t>
  </si>
  <si>
    <t>PATO:0001894, OMIT:0013619</t>
  </si>
  <si>
    <t>Female</t>
  </si>
  <si>
    <t>Height</t>
  </si>
  <si>
    <t>height</t>
  </si>
  <si>
    <t>The vertical measurement or distance from the base to the top of an object; the vertical dimension of extension.</t>
  </si>
  <si>
    <t>Continuous</t>
  </si>
  <si>
    <t>NCIT:C25347</t>
  </si>
  <si>
    <t>http://purl.obolibrary.org/obo/NCIT_C25347</t>
  </si>
  <si>
    <t>EFO:0004339</t>
  </si>
  <si>
    <t>cm</t>
  </si>
  <si>
    <t>251</t>
  </si>
  <si>
    <t>Body Weight</t>
  </si>
  <si>
    <t>weight</t>
  </si>
  <si>
    <t>The weight of a subject.</t>
  </si>
  <si>
    <t>NCIT:C81328</t>
  </si>
  <si>
    <t>http://purl.obolibrary.org/obo/NCIT_C81328</t>
  </si>
  <si>
    <t>PATO:0000128, SCDO:0000152, EFO:0004338</t>
  </si>
  <si>
    <t>kg</t>
  </si>
  <si>
    <t>52</t>
  </si>
  <si>
    <t>635</t>
  </si>
  <si>
    <t>Body Mass Index</t>
  </si>
  <si>
    <t>bmi</t>
  </si>
  <si>
    <t>An individual's weight in kilograms divided by the square of the height in meters.</t>
  </si>
  <si>
    <t>NCIT:C16358</t>
  </si>
  <si>
    <t>http://purl.obolibrary.org/obo/NCIT_C16358</t>
  </si>
  <si>
    <t>EFO:0004340, OMIT:0016586, ExO:0000105, CMO:0000105</t>
  </si>
  <si>
    <t>kg/m2</t>
  </si>
  <si>
    <t>24</t>
  </si>
  <si>
    <t>186</t>
  </si>
  <si>
    <t>Height, Body Weight</t>
  </si>
  <si>
    <t>Location</t>
  </si>
  <si>
    <t>study_location</t>
  </si>
  <si>
    <t>A position, site, or point in space where something can be found.</t>
  </si>
  <si>
    <t>NCIT:C25341</t>
  </si>
  <si>
    <t>http://purl.obolibrary.org/obo/NCIT_C25341</t>
  </si>
  <si>
    <t>ExO:0000017</t>
  </si>
  <si>
    <t>degrees lat, degrees lon</t>
  </si>
  <si>
    <t>-42.54,+25.56</t>
  </si>
  <si>
    <t>int,int</t>
  </si>
  <si>
    <t>-90,-180</t>
  </si>
  <si>
    <t>90,180</t>
  </si>
  <si>
    <t>Address</t>
  </si>
  <si>
    <t>participant_address</t>
  </si>
  <si>
    <t>A standardized representation of the location of a person, business, building, or organization.</t>
  </si>
  <si>
    <t>NCIT:C25407</t>
  </si>
  <si>
    <t>http://purl.obolibrary.org/obo/NCIT_C25407</t>
  </si>
  <si>
    <t>SIO:000172</t>
  </si>
  <si>
    <t>text</t>
  </si>
  <si>
    <t>Unit 3, 23 First Street, Johannesburg</t>
  </si>
  <si>
    <t>Housing Type</t>
  </si>
  <si>
    <t>housing_type</t>
  </si>
  <si>
    <t>The classification of a residential structure</t>
  </si>
  <si>
    <t>NCIT:C90397</t>
  </si>
  <si>
    <t>http://purl.obolibrary.org/obo/NCIT_C90397</t>
  </si>
  <si>
    <t>Number in household (observable entity)</t>
  </si>
  <si>
    <t>num_people_household</t>
  </si>
  <si>
    <t>Number in household</t>
  </si>
  <si>
    <t>SNOMED:224525003</t>
  </si>
  <si>
    <t>http://snomed.info/id/224525003</t>
  </si>
  <si>
    <t>number of people</t>
  </si>
  <si>
    <t>3</t>
  </si>
  <si>
    <t xml:space="preserve">int </t>
  </si>
  <si>
    <t>?</t>
  </si>
  <si>
    <t>exposure to air conditioning unit</t>
  </si>
  <si>
    <t>aircon_access</t>
  </si>
  <si>
    <t>A exposure event involving the interaction of an exposure receptor to the condition of air conditioning unit.</t>
  </si>
  <si>
    <t>Binary</t>
  </si>
  <si>
    <t>ECTO:1000032</t>
  </si>
  <si>
    <t>http://purl.obolibrary.org/obo/ECTO_1000032</t>
  </si>
  <si>
    <t>OMIT:0001816</t>
  </si>
  <si>
    <t>binary</t>
  </si>
  <si>
    <t>1: 'Yes', 0: 'No'</t>
  </si>
  <si>
    <t>1</t>
  </si>
  <si>
    <t>Income</t>
  </si>
  <si>
    <t>income</t>
  </si>
  <si>
    <t>A gain or recurrent benefit during a period of time, usually measured in money that derives from capital or labor.</t>
  </si>
  <si>
    <t>NCIT:C41150</t>
  </si>
  <si>
    <t>http://purl.obolibrary.org/obo/NCIT_C41150</t>
  </si>
  <si>
    <t xml:space="preserve">OMIT:0008309, </t>
  </si>
  <si>
    <t>USD</t>
  </si>
  <si>
    <t>2000</t>
  </si>
  <si>
    <t>Household Income</t>
  </si>
  <si>
    <t>house_income</t>
  </si>
  <si>
    <t>A demographic parameter indicating the amount of earnings made by a family.</t>
  </si>
  <si>
    <t>NCIT:C70811</t>
  </si>
  <si>
    <t>http://purl.obolibrary.org/obo/NCIT_C70811</t>
  </si>
  <si>
    <t>EFO:0009695</t>
  </si>
  <si>
    <t>2001</t>
  </si>
  <si>
    <t>Maternal Substance Abuse during Pregnancy</t>
  </si>
  <si>
    <t>substance_abuse_preg</t>
  </si>
  <si>
    <t>A question whether there was maternal substance abuse during pregnancy.</t>
  </si>
  <si>
    <t>NCIT:C182281</t>
  </si>
  <si>
    <t>http://purl.obolibrary.org/obo/NCIT_C182281</t>
  </si>
  <si>
    <t>GSSO:006601</t>
  </si>
  <si>
    <t>Substance Abuse</t>
  </si>
  <si>
    <t>substance_abuse</t>
  </si>
  <si>
    <t>Maladaptive pattern of drug or alcohol use that may lead to social, occupational, psychological, or physical problems.</t>
  </si>
  <si>
    <t>NCIT:C18272</t>
  </si>
  <si>
    <t>http://purl.obolibrary.org/obo/NCIT_C18272</t>
  </si>
  <si>
    <t>Smoking Status</t>
  </si>
  <si>
    <t>smoking_status</t>
  </si>
  <si>
    <t>An indication of a person's current tobacco and nicotine consumption as well as some indication of smoking history.</t>
  </si>
  <si>
    <t>NCIT:C19796</t>
  </si>
  <si>
    <t>http://purl.obolibrary.org/obo/NCIT_C17934</t>
  </si>
  <si>
    <t>ExO:0000113, ECTO:6000029, NCIT:C17934</t>
  </si>
  <si>
    <t>Alcohol Abuse</t>
  </si>
  <si>
    <t>alcohol_status</t>
  </si>
  <si>
    <t>The use of alcoholic beverages to excess, either on individual occasions ("binge drinking") or as a regular practice.</t>
  </si>
  <si>
    <t>NCIT:C20701</t>
  </si>
  <si>
    <t>http://purl.obolibrary.org/obo/NCIT_C20701</t>
  </si>
  <si>
    <t>MONDO:0002046, SNOMED:15167005</t>
  </si>
  <si>
    <t>Employment Status</t>
  </si>
  <si>
    <t>employment</t>
  </si>
  <si>
    <t>The state of a person with regard to earning wages or salary.</t>
  </si>
  <si>
    <t>NCIT:C179143</t>
  </si>
  <si>
    <t>http://purl.obolibrary.org/obo/NCIT_C179143</t>
  </si>
  <si>
    <t>OPMI:0000122, EFO:0005241, SDGIO:00010029, SNOMED:224362002, SCDO:0000306</t>
  </si>
  <si>
    <t>Education Level</t>
  </si>
  <si>
    <t>education_years</t>
  </si>
  <si>
    <t>An indication of the years of schooling completed in graded public, private, or parochial schools, and in colleges, universities, or professional schools.</t>
  </si>
  <si>
    <t>NCIT:C17953</t>
  </si>
  <si>
    <t>http://purl.obolibrary.org/obo/NCIT_C17953</t>
  </si>
  <si>
    <t>GECKO:0000065, OPMI:0000111</t>
  </si>
  <si>
    <t>9</t>
  </si>
  <si>
    <t>Lost To Follow-Up</t>
  </si>
  <si>
    <t>loss_to_follow_up</t>
  </si>
  <si>
    <t>The subject was not available for follow-up procedures.</t>
  </si>
  <si>
    <t>NCIT:C70740</t>
  </si>
  <si>
    <t>http://purl.obolibrary.org/obo/NCIT_C70740</t>
  </si>
  <si>
    <t>OMIT:0027493, SNOMED:399307001, NCIT:C48227</t>
  </si>
  <si>
    <t>Hypertension</t>
  </si>
  <si>
    <t>hypertension</t>
  </si>
  <si>
    <t>Blood pressure that is abnormally high.</t>
  </si>
  <si>
    <t>Maternal</t>
  </si>
  <si>
    <t>NCIT:C3117</t>
  </si>
  <si>
    <t>http://purl.obolibrary.org/obo/NCIT_C3117</t>
  </si>
  <si>
    <t>OMIT:0008107, 
HP:0000822</t>
  </si>
  <si>
    <t>Hypertension-Associated Pregnancy Disorder</t>
  </si>
  <si>
    <t>hypertension_preg</t>
  </si>
  <si>
    <t>A hypertensive disorder that develops during pregnancy.</t>
  </si>
  <si>
    <t>NCIT:C9243</t>
  </si>
  <si>
    <t>http://purl.obolibrary.org/obo/NCIT_C9243</t>
  </si>
  <si>
    <t>MONDO:0024664</t>
  </si>
  <si>
    <t>HELLP Syndrome</t>
  </si>
  <si>
    <t>hellp_syndrome</t>
  </si>
  <si>
    <t>Severe preeclampsia associated with any of the following findings: thrombocytopenia (platelets less than 100,000 per microliter), impaired liver function (twice normal elevation of hepatic transaminases; severe, persistent right upper quadrant or epigastric pain), progressive renal insufficiency (serum creatinine greater than 1.1 mg/dL or doubling of baseline in the absence of other renal disease), pulmonary edema, or new-onset cerebral or visual disturbances.</t>
  </si>
  <si>
    <t>NCIT:C84750</t>
  </si>
  <si>
    <t>http://purl.obolibrary.org/obo/NCIT_C84750</t>
  </si>
  <si>
    <t>MONDO:0008585, EFO:0007297, ORDO:244242</t>
  </si>
  <si>
    <t>2</t>
  </si>
  <si>
    <t>Eclampsia</t>
  </si>
  <si>
    <t>eclampsia</t>
  </si>
  <si>
    <t>A potentially life-threatening pregnancy-related disorder characterized by tonic-clonic seizures in association with hypertension after the twentieth week of gestation and up to six weeks postpartum and in the absence of other potential causes of seizures.</t>
  </si>
  <si>
    <t>NCIT:C87167</t>
  </si>
  <si>
    <t>http://purl.obolibrary.org/obo/NCIT_C87167</t>
  </si>
  <si>
    <t>MONDO:0001754, DOID:13593</t>
  </si>
  <si>
    <t>Preeclampsia</t>
  </si>
  <si>
    <t>preeclampsia</t>
  </si>
  <si>
    <t>A systolic blood pressure of 140 mmHg or higher, or a diastolic blood pressure of 90 mmHg or higher on two occasions at least 4 hours apart (or greater than or equal to 160/110 mmHg within a short interval) after 20 weeks of gestation in a woman with previously normal blood pressure. It may present with proteinuria but if not, it may be associated with thrombocytopenia, impaired liver function, progressive renal insufficiency, pulmonary edema, or new-onset cerebral or visual disturbances.</t>
  </si>
  <si>
    <t>NCIT:C85021</t>
  </si>
  <si>
    <t>http://purl.obolibrary.org/obo/NCIT_C85021</t>
  </si>
  <si>
    <t>MONDO:0005081, EFO:0000668, DOID:10591</t>
  </si>
  <si>
    <t>Severe Preeclampsia</t>
  </si>
  <si>
    <t>preeclampsia_severe</t>
  </si>
  <si>
    <t>Preeclampsia with a systolic blood pressure of 160 mmHg or higher, or a diastolic blood pressure of 110 mmHg or higher on two occasions at least 4 hours apart while on bedrest. It is associated with thrombocytopenia (platelets less than 100,000 per microliter), impaired liver function (twice normal elevation of hepatic transaminases; severe, persistent right upper quadrant or epigastric pain), progressive renal insufficiency (serum creatinine greater than 1.1 mg/dL or doubling of baseline in the absence of other renal disease), pulmonary edema, or new-onset cerebral or visual disturbances.</t>
  </si>
  <si>
    <t>NCIT:C112843</t>
  </si>
  <si>
    <t>http://purl.obolibrary.org/obo/NCIT_C112843</t>
  </si>
  <si>
    <t>MONDO:0001641</t>
  </si>
  <si>
    <t>Antepartum Hemorrhage</t>
  </si>
  <si>
    <t>antepartum_haemorrahge</t>
  </si>
  <si>
    <t>Excessive blood loss prior to onset of labor.</t>
  </si>
  <si>
    <t>NCIT:C114371</t>
  </si>
  <si>
    <t>http://purl.obolibrary.org/obo/NCIT_C114371</t>
  </si>
  <si>
    <t>SNOMED:34842007</t>
  </si>
  <si>
    <t>placenta praevia, Placental Abruption</t>
  </si>
  <si>
    <t>postpartum hemorrhage</t>
  </si>
  <si>
    <t>postpartum_haemorrahge</t>
  </si>
  <si>
    <t>Hemorrhage defined as a blood loss in excess of 500 mL after vaginal delivery or more than 1000 mL after a cesarean delivery.</t>
  </si>
  <si>
    <t>NCIT:C92853</t>
  </si>
  <si>
    <t>http://purl.obolibrary.org/obo/NCIT_C92853</t>
  </si>
  <si>
    <t>EFO:0009579</t>
  </si>
  <si>
    <t>placenta praevia</t>
  </si>
  <si>
    <t>placenta_praevia</t>
  </si>
  <si>
    <t>A placenta disease that is characterized by placenta attachment to the uterine wall close to or covering the cervix. Abnormal placentation in which the placenta implants in the lower segment of the uterus (the zone of dilation) and may cover part or all of the opening of the cervix. It is often associated with serious antepartum bleeding and premature labor.</t>
  </si>
  <si>
    <t>NCIT:C26858</t>
  </si>
  <si>
    <t>http://purl.obolibrary.org/obo/NCIT_C26858</t>
  </si>
  <si>
    <t>DOID:11060, MONDO:0005918, MeSH:D010923, MedDRA:10035119, NCIT:C26858, ICD10CM:O44, SNOMEDCT:157059004, UMLS:C0032046, EFO:0007442</t>
  </si>
  <si>
    <t>Placental Abruption</t>
  </si>
  <si>
    <t>abruptio_praevia</t>
  </si>
  <si>
    <t>Placental separation from the uterus with bleeding (concealed or vaginal) before fetal birth, with or without maternal/fetal compromise. (reVITALize)</t>
  </si>
  <si>
    <t>NCIT:C26685</t>
  </si>
  <si>
    <t>http://purl.obolibrary.org/obo/NCIT_C26685</t>
  </si>
  <si>
    <t>MONDO:0004846, EFO:1001754</t>
  </si>
  <si>
    <t>Intrapartum (qualifier value)</t>
  </si>
  <si>
    <t>duration_of_labour</t>
  </si>
  <si>
    <t>Duration of labour.</t>
  </si>
  <si>
    <t>SNOMED:276987000</t>
  </si>
  <si>
    <t>http://snomed.info/id/276987000</t>
  </si>
  <si>
    <t>hours</t>
  </si>
  <si>
    <t>Preterm Premature Rupture of Membrane</t>
  </si>
  <si>
    <t>pprom</t>
  </si>
  <si>
    <t>Spontaneous rupture of fetal membranes that occurs before the onset of labor and before 37 weeks.</t>
  </si>
  <si>
    <t>NCIT:C92862</t>
  </si>
  <si>
    <t>http://purl.obolibrary.org/obo/NCIT_C92862</t>
  </si>
  <si>
    <t>MONDO:0012511, DOID:0111144, SNOMED:312974005, NCIT:C127944, NCIT:C127945, NCIT:C127946</t>
  </si>
  <si>
    <t>Premature rupture of membranes</t>
  </si>
  <si>
    <t>prom</t>
  </si>
  <si>
    <t>Spontaneous rupture of fetal membranes that occurs before the onset of labor. If rupture occurs before 37 weeks of gestation then the correct diagnosis is preterm premature rupture of membranes.</t>
  </si>
  <si>
    <t>NCIT:C87113</t>
  </si>
  <si>
    <t>http://purl.obolibrary.org/obo/NCIT_C87113</t>
  </si>
  <si>
    <t>SNOMEDCT:237266003, SNOMEDCT:44223004, MeSH:D005322,UMLS:C0015944, HP:0001788, NCIT:C127944, NCIT:C127945, NCIT:C127946</t>
  </si>
  <si>
    <t>Delivery Procedure</t>
  </si>
  <si>
    <t>mode_of_delivery</t>
  </si>
  <si>
    <t>Description of the method by which a fetus is delivered.</t>
  </si>
  <si>
    <t>NCIT:C81179</t>
  </si>
  <si>
    <t>http://purl.obolibrary.org/obo/NCIT_C81179</t>
  </si>
  <si>
    <t>Diabetes Mellitus</t>
  </si>
  <si>
    <t>dm</t>
  </si>
  <si>
    <t>A metabolic disorder characterized by abnormally high blood sugar levels due to diminished production of insulin or insulin resistance/desensitization.</t>
  </si>
  <si>
    <t>NCIT:C2985</t>
  </si>
  <si>
    <t>http://purl.obolibrary.org/obo/NCIT_C2985</t>
  </si>
  <si>
    <t>OMIT:0005196, HP:0000819, EFO:0000400</t>
  </si>
  <si>
    <t>Gestational Diabetes</t>
  </si>
  <si>
    <t>gestational_dm</t>
  </si>
  <si>
    <t>Carbohydrate intolerance first diagnosed during pregnancy.</t>
  </si>
  <si>
    <t>NCIT:C34942</t>
  </si>
  <si>
    <t>http://purl.obolibrary.org/obo/NCIT_C34942</t>
  </si>
  <si>
    <t>MONDO:0005406, EFO:0004593, DOID:11714</t>
  </si>
  <si>
    <t>Number of Fetuses</t>
  </si>
  <si>
    <t>number_of_foetuses</t>
  </si>
  <si>
    <t>A measurement of the total number of fetuses, which includes alive and dead fetuses, present in the uterus.</t>
  </si>
  <si>
    <t>NCIT:C124626</t>
  </si>
  <si>
    <t>http://purl.obolibrary.org/obo/NCIT_C124626</t>
  </si>
  <si>
    <t>SNOMED:246435002</t>
  </si>
  <si>
    <t>number</t>
  </si>
  <si>
    <t>8</t>
  </si>
  <si>
    <t>Post Term Birth</t>
  </si>
  <si>
    <t>post_term_birth</t>
  </si>
  <si>
    <t>Birth at greater than or equal to 42 weeks and 0 days.</t>
  </si>
  <si>
    <t>NCIT:C114097</t>
  </si>
  <si>
    <t>http://purl.obolibrary.org/obo/NCIT_C114097</t>
  </si>
  <si>
    <t>GSSO:009647</t>
  </si>
  <si>
    <t xml:space="preserve">Gestational Age at Birth </t>
  </si>
  <si>
    <t>Term Birth</t>
  </si>
  <si>
    <t>term_birth</t>
  </si>
  <si>
    <t>Birth at greater than or equal to 37 weeks using best estimated due date.</t>
  </si>
  <si>
    <t>NCIT:C114093</t>
  </si>
  <si>
    <t>http://purl.obolibrary.org/obo/NCIT_C114093</t>
  </si>
  <si>
    <t>SNOMED:21243004, GSSO:009661, OMIT:0023976</t>
  </si>
  <si>
    <t>Preterm Birth</t>
  </si>
  <si>
    <t>prem_birth</t>
  </si>
  <si>
    <t>Birth when a fetus is less than 37 weeks and 0 days gestational age.</t>
  </si>
  <si>
    <t>Neonatal</t>
  </si>
  <si>
    <t>NCIT:C92861</t>
  </si>
  <si>
    <t>http://purl.obolibrary.org/obo/NCIT_C92861</t>
  </si>
  <si>
    <t>EFO:0003917, HP:0001622</t>
  </si>
  <si>
    <t>Extreme Preterm Birth</t>
  </si>
  <si>
    <t>extreme_prem_birth</t>
  </si>
  <si>
    <t>Birth when a fetus is less than 28 weeks gestational age.</t>
  </si>
  <si>
    <t>NCIT:C121307</t>
  </si>
  <si>
    <t>http://purl.obolibrary.org/obo/NCIT_C121307</t>
  </si>
  <si>
    <t xml:space="preserve">GSSO:009656, HP:0025665, </t>
  </si>
  <si>
    <t>Very Preterm Birth</t>
  </si>
  <si>
    <t>very_prem_birth</t>
  </si>
  <si>
    <t>Birth when a fetus is between 28 weeks and less than 32 weeks gestational age.</t>
  </si>
  <si>
    <t>NCIT:C121306</t>
  </si>
  <si>
    <t>http://purl.obolibrary.org/obo/NCIT_C121306</t>
  </si>
  <si>
    <t>HP:0025666</t>
  </si>
  <si>
    <t>Late Preterm Birth</t>
  </si>
  <si>
    <t>late_prem_birth</t>
  </si>
  <si>
    <t>Birth when a fetus is between 34 weeks and 0 days through 36 weeks and 6 days gestational age.</t>
  </si>
  <si>
    <t>NCIT:C114092</t>
  </si>
  <si>
    <t>http://purl.obolibrary.org/obo/NCIT_C114092</t>
  </si>
  <si>
    <t>Gestational age unknown (finding)</t>
  </si>
  <si>
    <t>gestational_age_unknown</t>
  </si>
  <si>
    <t>Gestational age not reported, or known.</t>
  </si>
  <si>
    <t>SNOMED:441924001</t>
  </si>
  <si>
    <t>http://snomed.info/id/441924001</t>
  </si>
  <si>
    <t>Gestational Age at Birth</t>
  </si>
  <si>
    <t>gest_age_delivery</t>
  </si>
  <si>
    <t>The gestational age of the subject at birth.</t>
  </si>
  <si>
    <t>NCIT:C124435</t>
  </si>
  <si>
    <t>http://purl.obolibrary.org/obo/NCIT_C124435</t>
  </si>
  <si>
    <t>SNOMEDCT: 412726003</t>
  </si>
  <si>
    <t>days</t>
  </si>
  <si>
    <t>322</t>
  </si>
  <si>
    <t>375</t>
  </si>
  <si>
    <t>259</t>
  </si>
  <si>
    <t>287</t>
  </si>
  <si>
    <t>weeks</t>
  </si>
  <si>
    <t>34</t>
  </si>
  <si>
    <t>54</t>
  </si>
  <si>
    <t>37</t>
  </si>
  <si>
    <t>41</t>
  </si>
  <si>
    <t>GAIA Level 1 Assessment of Gestational Age</t>
  </si>
  <si>
    <t>method_ga_estim_level1</t>
  </si>
  <si>
    <t>GAIA Level 1 Assessment of Gestational Age is defined by the presence of at least one of the following criteria: a) the last menstrual period (LMP) or intrauterine insemination (IUI) date or embryo transfer (ET) date with confirmatory first trimester scan (less than or equal to 13 6/7 weeks); OR b) first trimester scan (less than or equal to 13 6/7 weeks).</t>
  </si>
  <si>
    <t>NCIT:C128013</t>
  </si>
  <si>
    <t>http://purl.obolibrary.org/obo/NCIT_C128013</t>
  </si>
  <si>
    <t>GAIA Level 2a Assessment of Gestational Age</t>
  </si>
  <si>
    <t>method_ga_estim_level2a</t>
  </si>
  <si>
    <t>GAIA Level 2a Assessment of Gestational Age is defined by the presence of at least one of the following criteria: a) Certain last menstrual period (LMP) date with second trimester scan (14 0/7 weeks to 27 6/7 weeks), (If LMP and ultrasound (U/S) do not correlate, default to U/S GA assessment); OR b) Certain LMP date with first trimester physical examination.</t>
  </si>
  <si>
    <t>NCIT:C128014</t>
  </si>
  <si>
    <t>http://purl.obolibrary.org/obo/NCIT_C128014</t>
  </si>
  <si>
    <t>GAIA Level 2b Assessment of Gestational Age</t>
  </si>
  <si>
    <t>method_ga_estim_level2b</t>
  </si>
  <si>
    <t>GAIA Level 2b Assessment of Gestational Age is defined by the following criteria: uncertain last menstrual period (LMP) date with second trimester scan (14 0/7 weeks to 27 6/7 weeks).</t>
  </si>
  <si>
    <t>NCIT:C128015</t>
  </si>
  <si>
    <t>http://purl.obolibrary.org/obo/NCIT_C128015</t>
  </si>
  <si>
    <t>GAIA Level 3a Assessment of Gestational Age</t>
  </si>
  <si>
    <t>method_ga_estim_level3a</t>
  </si>
  <si>
    <t>GAIA Level 3a Assessment of Gestational Age is defined by the presence at least one of the following criteria: a) Certain last menstrual period (LMP) date with third trimester scan (28 0/7 weeks or more); OR b) Certain LMP date with confirmatory second trimester fundal height (FH); OR c) Certain LMP date with birth weight; OR d) Uncertain LMP date with first trimester physical examination.</t>
  </si>
  <si>
    <t>NCIT:C128016</t>
  </si>
  <si>
    <t>http://purl.obolibrary.org/obo/NCIT_C128016</t>
  </si>
  <si>
    <t>4</t>
  </si>
  <si>
    <t>GAIA Level 3b Assessment of Gestational Age</t>
  </si>
  <si>
    <t>method_ga_estim_level3b</t>
  </si>
  <si>
    <t>GAIA Level 3b Assessment of Gestational Age is defined by the presence of at least one of the following criteria: a) Uncertain last menstrual period (LMP) date with fundal height (FH); OR b) Uncertain LMP date with newborn physical assessment; OR c) Uncertain LMP date with birth weight.</t>
  </si>
  <si>
    <t>NCIT:C128017</t>
  </si>
  <si>
    <t>http://purl.obolibrary.org/obo/NCIT_C128017</t>
  </si>
  <si>
    <t>5</t>
  </si>
  <si>
    <t>GAIA Gestational Age Levels of Diagnostic Certainty</t>
  </si>
  <si>
    <t>method_ga_estim_level</t>
  </si>
  <si>
    <t>A classification of gestational age levels developed by the Global Alignment of Immunization safety Assessment in pregnancy.</t>
  </si>
  <si>
    <t>NCIT:C128012</t>
  </si>
  <si>
    <t>http://purl.obolibrary.org/obo/NCIT_C128012</t>
  </si>
  <si>
    <t xml:space="preserve">categorical </t>
  </si>
  <si>
    <t>1,2a,2b,3a,3b</t>
  </si>
  <si>
    <t>2a</t>
  </si>
  <si>
    <t>Birth Weight</t>
  </si>
  <si>
    <t>birth_weight</t>
  </si>
  <si>
    <t>The first weight of a newborn obtained after birth.</t>
  </si>
  <si>
    <t>NCIT:C76325</t>
  </si>
  <si>
    <t>http://purl.obolibrary.org/obo/NCIT_C76325</t>
  </si>
  <si>
    <t>EFO:0004344</t>
  </si>
  <si>
    <t>g</t>
  </si>
  <si>
    <t>2545</t>
  </si>
  <si>
    <t>500</t>
  </si>
  <si>
    <t>2500</t>
  </si>
  <si>
    <t>4000</t>
  </si>
  <si>
    <t>Low Birth Weight</t>
  </si>
  <si>
    <t>low_birth_weight</t>
  </si>
  <si>
    <t>A birth weight that is less than 2500 grams.</t>
  </si>
  <si>
    <t>NCIT:C34724</t>
  </si>
  <si>
    <t>http://purl.obolibrary.org/obo/NCIT_C34724</t>
  </si>
  <si>
    <t>GSSO:009628, SYMP:0000322</t>
  </si>
  <si>
    <t>Very Low Birth Weight</t>
  </si>
  <si>
    <t>very_low_birth_weight</t>
  </si>
  <si>
    <t>Birth weight less than 1500 grams.</t>
  </si>
  <si>
    <t>NCIT:C114935</t>
  </si>
  <si>
    <t>http://purl.obolibrary.org/obo/NCIT_C114935</t>
  </si>
  <si>
    <t>SSO:009629, EFO:0003965</t>
  </si>
  <si>
    <t>Extremely Low Birth Weight</t>
  </si>
  <si>
    <t>extremely_low_birth_weight</t>
  </si>
  <si>
    <t>Birth weight less than 1000 grams.</t>
  </si>
  <si>
    <t>NCIT:C114936</t>
  </si>
  <si>
    <t>http://purl.obolibrary.org/obo/NCIT_C114936</t>
  </si>
  <si>
    <t>GSSO:009630</t>
  </si>
  <si>
    <t xml:space="preserve">Small for Gestational Age </t>
  </si>
  <si>
    <t>small_gest_age</t>
  </si>
  <si>
    <t>A newborn infant who has weight and/or length at birth more than two standard deviations below the mean for the reference population of the same sex and gestational age.</t>
  </si>
  <si>
    <t xml:space="preserve">Neonatal </t>
  </si>
  <si>
    <t>NCIT:C114934</t>
  </si>
  <si>
    <t>http://purl.obolibrary.org/obo/NCIT_C114934</t>
  </si>
  <si>
    <t> </t>
  </si>
  <si>
    <t>Stillbirth</t>
  </si>
  <si>
    <t>stillbirth</t>
  </si>
  <si>
    <t>A fetus of at least 20 weeks gestation, or of a birth weight of at least 350 grams if the gestational age is unknown, that is born without signs of life at the time of delivery, and with an Apgar score of zero at both one and five minutes.</t>
  </si>
  <si>
    <t>NCIT:C49151</t>
  </si>
  <si>
    <t>http://purl.obolibrary.org/obo/NCIT_C49151</t>
  </si>
  <si>
    <t>Stillbirth Type</t>
  </si>
  <si>
    <t>stillbirth_type</t>
  </si>
  <si>
    <t>Antepartum stillbirth: Fetal death greater than or equal to 20 weeks of gestation prior to labor with Apgar scores of 0 at 1 minute, 5 minutes and beyond. Intrapartum stillbirth: Fetal death greater than or equal to 20 weeks of gestation during labor with Apgar scores of 0 at 1 minute, 5 minutes and beyond.</t>
  </si>
  <si>
    <t>NCIT:C113381, NCIT:C113382</t>
  </si>
  <si>
    <t>http://purl.obolibrary.org/obo/NCIT_C113381, http://purl.obolibrary.org/obo/NCIT_C113382</t>
  </si>
  <si>
    <t>1: 'Antepartum', 2: 'Intrapartum'</t>
  </si>
  <si>
    <t xml:space="preserve">Foetal Growth Restriction </t>
  </si>
  <si>
    <t>IUGR</t>
  </si>
  <si>
    <t>A fetus that does not grow beyond the 10th percentile of conventionally accepted weight for gestational age.</t>
  </si>
  <si>
    <t>EFO:0000495</t>
  </si>
  <si>
    <t>http://www.ebi.ac.uk/efo/EFO_0000495</t>
  </si>
  <si>
    <t>HP:0001511</t>
  </si>
  <si>
    <t>Nutritional stunting (disorder)</t>
  </si>
  <si>
    <t>stunting</t>
  </si>
  <si>
    <t>Stunting is the impaired growth and development that children experience from poor nutrition, repeated infection, and inadequate psychosocial stimulation. Children are defined as stunted if their height-for-age is more than two standard deviations below the WHO Child Growth Standards median.</t>
  </si>
  <si>
    <t>SNOMED:302869005</t>
  </si>
  <si>
    <t>http://snomed.info/id/302869005</t>
  </si>
  <si>
    <t>Congenital Abnormalities</t>
  </si>
  <si>
    <t>congenital_abn</t>
  </si>
  <si>
    <t>Congenital disorders can be defined as structural or functional anomalies that occur during intrauterine life. Also called birth defects, congenital anomalies or congenital malformations, these conditions develop prenatally and may be identified before or at birth, or later in life.</t>
  </si>
  <si>
    <t>OMIT:0001030</t>
  </si>
  <si>
    <t>http://purl.obolibrary.org/obo/OMIT_0001030</t>
  </si>
  <si>
    <t>Apgar Score</t>
  </si>
  <si>
    <t>apgar</t>
  </si>
  <si>
    <t>The numerical sum between zero and ten that is computed from individual values of zero to two that are assigned to five different areas of interest in newborn screenings. These areas are breathing, muscle tone, pulse rate, reflex irritability and skin color.</t>
  </si>
  <si>
    <t>Fetal/Neonatal</t>
  </si>
  <si>
    <t>NCIT:C73437</t>
  </si>
  <si>
    <t>http://purl.obolibrary.org/obo/NCIT_C73437</t>
  </si>
  <si>
    <t>index</t>
  </si>
  <si>
    <t>Death Indicator</t>
  </si>
  <si>
    <t>death</t>
  </si>
  <si>
    <t>Death is the permanent cessation of all biological functions that sustain a living, physical organism.</t>
  </si>
  <si>
    <t>Maternal, Neonatal</t>
  </si>
  <si>
    <t>NCIT:C93546</t>
  </si>
  <si>
    <t>http://purl.obolibrary.org/obo/NCIT_C93546</t>
  </si>
  <si>
    <t>Infant Mortality</t>
  </si>
  <si>
    <t xml:space="preserve">infant_mortality </t>
  </si>
  <si>
    <t>Any disease or condition resulting in postnatal death before age 1 yr. (NCI)</t>
  </si>
  <si>
    <t xml:space="preserve">Binary </t>
  </si>
  <si>
    <t>NCIT:C16729</t>
  </si>
  <si>
    <t>http://purl.obolibrary.org/obo/NCIT_C16729</t>
  </si>
  <si>
    <t xml:space="preserve">Perinatal Mortality </t>
  </si>
  <si>
    <t xml:space="preserve">perinatal_mortality </t>
  </si>
  <si>
    <t>Fetal or infant death during the period of time that includes the antepartum, intrapartum, and neonatal stages.</t>
  </si>
  <si>
    <t>NCIT:C118676</t>
  </si>
  <si>
    <t>http://purl.obolibrary.org/obo/NCIT_C118676</t>
  </si>
  <si>
    <t>Early Neonatal Death</t>
  </si>
  <si>
    <t>neonatal_mortality_early</t>
  </si>
  <si>
    <t>Death of a live newborn during the first 7 days of life.</t>
  </si>
  <si>
    <t>NCIT:C116772</t>
  </si>
  <si>
    <t>http://purl.obolibrary.org/obo/NCIT_C116772</t>
  </si>
  <si>
    <t xml:space="preserve">Late Neonatal Death </t>
  </si>
  <si>
    <t>neonatal_mortality_late</t>
  </si>
  <si>
    <t>Death of live newborn between 7and 27 days after birth.</t>
  </si>
  <si>
    <t>NCIT:C116773</t>
  </si>
  <si>
    <t>http://purl.obolibrary.org/obo/NCIT_C116773</t>
  </si>
  <si>
    <t>Hospitalization</t>
  </si>
  <si>
    <t>hospital_admission</t>
  </si>
  <si>
    <t>The confinement of a patient in a hospital.</t>
  </si>
  <si>
    <t>SCDO:0000573</t>
  </si>
  <si>
    <t>http://purl.obolibrary.org/obo/SCDO_0000573</t>
  </si>
  <si>
    <t>Gastroenteritis</t>
  </si>
  <si>
    <t xml:space="preserve">gastroenteritis </t>
  </si>
  <si>
    <t>An inflammatory disorder that affects the upper and lower gastrointestinal tract. Most commonly, this is attributed to viruses; however bacteria, parasites or adverse reactions can also be the culprit. Symptoms include acute diarrhea and vomiting.</t>
  </si>
  <si>
    <t>NCIT:C34632</t>
  </si>
  <si>
    <t>http://purl.obolibrary.org/obo/NCIT_C34632</t>
  </si>
  <si>
    <t>maybe make this diarrhoea instead?</t>
  </si>
  <si>
    <t xml:space="preserve">Pneumonia </t>
  </si>
  <si>
    <t xml:space="preserve">pneumonia </t>
  </si>
  <si>
    <t>An acute, acute and chronic, or chronic inflammation focally or diffusely affecting the lung parenchyma, due to infections (viruses, fungi, mycoplasma, or bacteria), treatment (e.g. radiation), or exposure (inhalation) to chemicals. Symptoms include cough, shortness of breath, fevers, chills, chest pain, headache, sweating, and weakness.…</t>
  </si>
  <si>
    <t>NCIT:C3333</t>
  </si>
  <si>
    <t>http://purl.obolibrary.org/obo/NCIT_C3333</t>
  </si>
  <si>
    <t xml:space="preserve">Urinary Tract Infection </t>
  </si>
  <si>
    <t>urinary_tract_infection</t>
  </si>
  <si>
    <t>A bacterial infectious process affecting any part of the urinary tract, most commonly the bladder and the urethra. Symptoms include urinary urgency and frequency, burning sensation during urination, lower abdominal discomfort, and cloudy urine.</t>
  </si>
  <si>
    <t>NCIT:C50791</t>
  </si>
  <si>
    <t xml:space="preserve">Group B Streptococcus Infection </t>
  </si>
  <si>
    <t xml:space="preserve">groupb_strep_infection </t>
  </si>
  <si>
    <t>Group B Streptococcus, also known as Streptococcus agalactiae, colonizes the vaginal and gastrointestinal tracts of up to 45% of healthy women and may infect neonates in utero or during delivery, causing neonatal sepsis in 1-2% of colonized neonates. GBS infection may also occur in nonpregnant (particularly elderly) adults with underlying medical conditions, presenting as urinary tract infection, pneumonia, or soft-tissue infection. [ NCI ]</t>
  </si>
  <si>
    <t>NCIT:C87168</t>
  </si>
  <si>
    <t>http://purl.obolibrary.org/obo/NCIT_C87168</t>
  </si>
  <si>
    <t>Neonatal Sepsis</t>
  </si>
  <si>
    <t xml:space="preserve">neonatal_sepsis </t>
  </si>
  <si>
    <t>An infectious disorder of newborn infants that is characterized by a systemic inflammatory response most commonly caused by bacteria.</t>
  </si>
  <si>
    <t>NCIT:C116802</t>
  </si>
  <si>
    <t>http://purl.obolibrary.org/obo/NCIT_C116802</t>
  </si>
  <si>
    <t>Syphilis</t>
  </si>
  <si>
    <t>syphilis_status</t>
  </si>
  <si>
    <t>A contagious bacterial infection caused by the spirochete Treponema pallidum. It is a sexually transmitted disorder, although it can also be transmitted from the mother to the fetus in utero. Typically, it is initially manifested with a single sore which heals without treatment. If the infection is left untreated, the initial stage is followed by skin rash and mucous membrane lesions. A late stage follows, which is characterized by damage of the internal organs, including the nervous system.</t>
  </si>
  <si>
    <t>NCIT:C35055</t>
  </si>
  <si>
    <t>http://purl.obolibrary.org/obo/NCIT_C35055</t>
  </si>
  <si>
    <t>EFO:0007504, DOID:4166, MONDO:0005976, OMIT:0014449</t>
  </si>
  <si>
    <t>1: 'Positive', 0: 'Negative'</t>
  </si>
  <si>
    <t>HIV Status</t>
  </si>
  <si>
    <t>hiv_status</t>
  </si>
  <si>
    <t>The result of testing to determine if an individual is infected with the human immunodeficiency virus.</t>
  </si>
  <si>
    <t>NCIT:C157155</t>
  </si>
  <si>
    <t>http://purl.obolibrary.org/obo/NCIT_C157155</t>
  </si>
  <si>
    <t>Hepatitis B Infection</t>
  </si>
  <si>
    <t>HepB_status</t>
  </si>
  <si>
    <t>A viral infection caused by the hepatitis B virus.</t>
  </si>
  <si>
    <t>NCIT:C3097</t>
  </si>
  <si>
    <t>http://purl.obolibrary.org/obo/NCIT_C3097</t>
  </si>
  <si>
    <t>Schistosomiasis</t>
  </si>
  <si>
    <t>schistosomiasis_status</t>
  </si>
  <si>
    <t>A parasitic infection caused by flukes of the genus Schistosoma. Signs and symptoms include fever, abdominal pain, eosinophilia and hepatosplenomegaly. If left untreated it may eventually cause liver damage leading to cirrhosis, bladder cancer and kidney failure.</t>
  </si>
  <si>
    <t>NCIT:C35000</t>
  </si>
  <si>
    <t>http://purl.obolibrary.org/obo/NCIT_C35000</t>
  </si>
  <si>
    <t>ORDO:1247, MONDO:0015254, EFO:1001475</t>
  </si>
  <si>
    <t>Tuberculosis</t>
  </si>
  <si>
    <t>tb_status</t>
  </si>
  <si>
    <t>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</si>
  <si>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NCIT:C3423</t>
  </si>
  <si>
    <t>http://purl.obolibrary.org/obo/NCIT_C3423</t>
  </si>
  <si>
    <t>DOID:399, MONDO:0018076</t>
  </si>
  <si>
    <t>Hemoglobin</t>
  </si>
  <si>
    <t>haemoglobin</t>
  </si>
  <si>
    <t>The red respiratory protein of erythrocytes, consisting of approximately 3.8% heme and 96.2% globin (64.5 KD), which as oxyhemoglobin (HbO2) transports oxygen from the lungs to the tissues where the oxygen is readily released and HbO2 becomes Hb.</t>
  </si>
  <si>
    <t>Laboratory</t>
  </si>
  <si>
    <t>NCIT:C16676</t>
  </si>
  <si>
    <t>http://purl.obolibrary.org/obo/NCIT_C16676</t>
  </si>
  <si>
    <t>CHEBI:35143, FMA:62293, NCIT:C64848</t>
  </si>
  <si>
    <t>g/dL</t>
  </si>
  <si>
    <t>8.2</t>
  </si>
  <si>
    <t>float</t>
  </si>
  <si>
    <t>Creatinine</t>
  </si>
  <si>
    <t>creat</t>
  </si>
  <si>
    <t>The breakdown product of creatine, a constituent of muscle tissue, that is excreted by the kidney and whose serum level is used to evaluate kidney function.</t>
  </si>
  <si>
    <t>NCIT:C399</t>
  </si>
  <si>
    <t>http://purl.obolibrary.org/obo/NCIT_C399</t>
  </si>
  <si>
    <t>CHEBI:16737, OMIT:0004699, MR:1000214, NCIT:C64547, UPa:UPC00791</t>
  </si>
  <si>
    <t>μmol/L</t>
  </si>
  <si>
    <t>92</t>
  </si>
  <si>
    <t>Creatinine Clearance</t>
  </si>
  <si>
    <t>creat_clearance</t>
  </si>
  <si>
    <t>The determination of the clearance of endogenous creatinine, used for evaluating the glomerular filtration rate.</t>
  </si>
  <si>
    <t>NCIT:C25747</t>
  </si>
  <si>
    <t>http://purl.obolibrary.org/obo/NCIT_C25747</t>
  </si>
  <si>
    <t>CMO:0000765</t>
  </si>
  <si>
    <t>ml/min/ 1.73 m2</t>
  </si>
  <si>
    <t>68</t>
  </si>
  <si>
    <t>HIV Viral Load Measurement</t>
  </si>
  <si>
    <t>hiv_vl</t>
  </si>
  <si>
    <t>The determination of the HIV viral load in a specimen.</t>
  </si>
  <si>
    <t>NCIT:C92544</t>
  </si>
  <si>
    <t>http://purl.obolibrary.org/obo/NCIT_C92544</t>
  </si>
  <si>
    <t>NCIT:C74727</t>
  </si>
  <si>
    <t>copies/mL</t>
  </si>
  <si>
    <t>245</t>
  </si>
  <si>
    <t>CD4 Expressing Cell Count</t>
  </si>
  <si>
    <t>cd4</t>
  </si>
  <si>
    <t>The determination of the amount of the CD4 expressing cells in a sample.</t>
  </si>
  <si>
    <t>NCIT:C103810</t>
  </si>
  <si>
    <t>http://purl.obolibrary.org/obo/NCIT_C103810</t>
  </si>
  <si>
    <t>cells/mm3</t>
  </si>
  <si>
    <t>Platelet Count</t>
  </si>
  <si>
    <t>plt</t>
  </si>
  <si>
    <t>The determination of the number of platelets in a biospecimen.</t>
  </si>
  <si>
    <t>NCIT:C51951</t>
  </si>
  <si>
    <t>http://purl.obolibrary.org/obo/NCIT_C51951</t>
  </si>
  <si>
    <t>EFO:0004309</t>
  </si>
  <si>
    <t>10^9cells/L</t>
  </si>
  <si>
    <t>Aspartate Aminotransferase Measurement</t>
  </si>
  <si>
    <t>ast</t>
  </si>
  <si>
    <t>A quantitative measurement of aspartate aminotransferase present in a sample.</t>
  </si>
  <si>
    <t>NCIT:C64467</t>
  </si>
  <si>
    <t>http://purl.obolibrary.org/obo/NCIT_C64467</t>
  </si>
  <si>
    <t>MAXO:0000841, EFO:0004736</t>
  </si>
  <si>
    <t>U/l</t>
  </si>
  <si>
    <t>23</t>
  </si>
  <si>
    <t>Alanine Aminotransferase Measurement</t>
  </si>
  <si>
    <t>alt</t>
  </si>
  <si>
    <t>A quantitative measurement of alanine aminotransferase present in a sample.</t>
  </si>
  <si>
    <t>NCIT:C64433</t>
  </si>
  <si>
    <t>http://purl.obolibrary.org/obo/NCIT_C64433</t>
  </si>
  <si>
    <t>MAXO:0000840, SCDO:0000035</t>
  </si>
  <si>
    <t>Protein to Creatinine Ratio Measurement</t>
  </si>
  <si>
    <t>urine_pcr</t>
  </si>
  <si>
    <t>The determination of the ratio of total protein compared to creatinine present in a sample. The measurement may be expressed as a ratio or percentage.</t>
  </si>
  <si>
    <t>NCIT:C79463</t>
  </si>
  <si>
    <t>http://purl.obolibrary.org/obo/NCIT_C79463</t>
  </si>
  <si>
    <t>Ratio</t>
  </si>
  <si>
    <t>1.2</t>
  </si>
  <si>
    <t>Alkaline Phosphatase Measurement</t>
  </si>
  <si>
    <t>alp</t>
  </si>
  <si>
    <t>A quantitative measurement of alkaline phosphatase present in a sample.</t>
  </si>
  <si>
    <t>NCIT:C64432</t>
  </si>
  <si>
    <t>http://purl.obolibrary.org/obo/NCIT_C64432</t>
  </si>
  <si>
    <t>MAXO:0000844, EFO:0004533</t>
  </si>
  <si>
    <t>Gamma Glutamyl Transpeptidase Measurement</t>
  </si>
  <si>
    <t>ggt</t>
  </si>
  <si>
    <t>A quantitative measurement of the amount of gamma glutamyl transpeptidase present in a sample.</t>
  </si>
  <si>
    <t>NCIT:C64847</t>
  </si>
  <si>
    <t>http://purl.obolibrary.org/obo/NCIT_C64847</t>
  </si>
  <si>
    <t xml:space="preserve">MAXO:0000842, </t>
  </si>
  <si>
    <t>mean corpuscular volume</t>
  </si>
  <si>
    <t>mcv</t>
  </si>
  <si>
    <t>A mean corpuscular volume is the result of calculation of the mean volume of erythrocytes in a blood sample.</t>
  </si>
  <si>
    <t>EFO:0004526</t>
  </si>
  <si>
    <t>http://www.ebi.ac.uk/efo/EFO_0004526</t>
  </si>
  <si>
    <t>CMO:0000038, EFO:0004526</t>
  </si>
  <si>
    <t>fL</t>
  </si>
  <si>
    <t>92.0</t>
  </si>
  <si>
    <t>Ferritin Measurement</t>
  </si>
  <si>
    <t>ferritin</t>
  </si>
  <si>
    <t>The determination of the amount of ferritin present in a sample.</t>
  </si>
  <si>
    <t>NCIT:C74737</t>
  </si>
  <si>
    <t>http://purl.obolibrary.org/obo/NCIT_C74737</t>
  </si>
  <si>
    <t>EFO:0004459, SCDO:0001322</t>
  </si>
  <si>
    <t>ng/mL</t>
  </si>
  <si>
    <t>212</t>
  </si>
  <si>
    <t>mean corpuscular hemoglobin concentration</t>
  </si>
  <si>
    <t>mchc</t>
  </si>
  <si>
    <t>The mean corpuscular hemoglobin concentration is a measure of the concentration of hemoglobin in a given volume of packed red blood cell</t>
  </si>
  <si>
    <t>EFO:0004528</t>
  </si>
  <si>
    <t>http://www.ebi.ac.uk/efo/EFO_0004528</t>
  </si>
  <si>
    <t>EFO:0004528, CMO:0000291</t>
  </si>
  <si>
    <t>Viral Resistance Domain</t>
  </si>
  <si>
    <t>hiv_resistance_mutations</t>
  </si>
  <si>
    <t>A findings domain that captures information regarding the genetics of viral drug resistance. It contains the reference sequence used to validate the observed genetic mutation of interest.</t>
  </si>
  <si>
    <t>NCIT:C106581</t>
  </si>
  <si>
    <t>http://purl.obolibrary.org/obo/NCIT_C106581</t>
  </si>
  <si>
    <t>M184V</t>
  </si>
  <si>
    <t>Drug resistance to antiretroviral therapy (disorder)</t>
  </si>
  <si>
    <t>hiv_drug_resistance</t>
  </si>
  <si>
    <t>A binary variable describing the presence or abscence of any drug resistance to antiretroviral therapy.</t>
  </si>
  <si>
    <t>SNOMED: 425581000</t>
  </si>
  <si>
    <t>http://snomed.info/id/425581000</t>
  </si>
  <si>
    <t>Highly Active Antiretroviral Therapy</t>
  </si>
  <si>
    <t>art_regimen</t>
  </si>
  <si>
    <t>Drug therapy which targets retrovirus function by multiple mechanisms.</t>
  </si>
  <si>
    <t>NCIT:C16165</t>
  </si>
  <si>
    <t>http://purl.obolibrary.org/obo/NCIT_C16165</t>
  </si>
  <si>
    <t>Noncompliance with antiretroviral medication regimen (finding)</t>
  </si>
  <si>
    <t>art_adherance</t>
  </si>
  <si>
    <t>Noncompliance with antiretroviral therapy</t>
  </si>
  <si>
    <t>Clinical</t>
  </si>
  <si>
    <t>SNOMED: 713017009</t>
  </si>
  <si>
    <t>http://snomed.info/id/713017009</t>
  </si>
  <si>
    <t>Study Subject Radiography Report</t>
  </si>
  <si>
    <t>xray_findings</t>
  </si>
  <si>
    <t>Records pertaining to the findings from a study subject's radiographic images.</t>
  </si>
  <si>
    <t>NCIT:C115514</t>
  </si>
  <si>
    <t>http://purl.obolibrary.org/obo/NCIT_C115514</t>
  </si>
  <si>
    <t>Opacity left upper zone</t>
  </si>
  <si>
    <t>Oligohydramnios</t>
  </si>
  <si>
    <t>oligohydramnios</t>
  </si>
  <si>
    <t>A lower than normal quantity of amniotic fluid in the amniotic sac as compared to normal values. Typically associated with an amniotic fluid index (AFI) of less than 5 cm or a single maximum vertical pocket (MVP) of less than 2 cm.</t>
  </si>
  <si>
    <t>NCIT:C92839</t>
  </si>
  <si>
    <t>http://purl.obolibrary.org/obo/NCIT_C92839</t>
  </si>
  <si>
    <t>OMIT:0016668, HP:0001562, EFO:0007401, MONDO:0005881, DOID:12215</t>
  </si>
  <si>
    <t>thyroid stimulating hormone measurement</t>
  </si>
  <si>
    <t>tsh</t>
  </si>
  <si>
    <t>Is a quantification of thyroid-stimulating hormone, a glycoprotein and hormone secreted from the pituitary which regulates the thryoid.</t>
  </si>
  <si>
    <t>EFO:0004748</t>
  </si>
  <si>
    <t>http://www.ebi.ac.uk/efo/EFO_0004748</t>
  </si>
  <si>
    <t>mIU/L</t>
  </si>
  <si>
    <t>3.2</t>
  </si>
  <si>
    <t>Lower Respiratory Tract Infection</t>
  </si>
  <si>
    <t>lrti</t>
  </si>
  <si>
    <t>An acute or chronic, viral or bacterial infectious process that affects the lower respiratory tract.</t>
  </si>
  <si>
    <t>NCIT:C35158</t>
  </si>
  <si>
    <t>http://purl.obolibrary.org/obo/NCIT_C35158</t>
  </si>
  <si>
    <t>Upper Respiratory Tract Infection</t>
  </si>
  <si>
    <t>urti</t>
  </si>
  <si>
    <t>An infectious process affecting the upper respiratory tract (nose, paranasal sinuses, pharynx, larynx, or trachea). Symptoms include congestion, sneezing, coughing, fever, and sore throat.</t>
  </si>
  <si>
    <t>NCIT:C35650</t>
  </si>
  <si>
    <t>http://purl.obolibrary.org/obo/NCIT_C35650</t>
  </si>
  <si>
    <t>Direct Bilirubin Measurement</t>
  </si>
  <si>
    <t>direct_bili</t>
  </si>
  <si>
    <t>The bilirubin is bound to glucuronide to form conjugated bilirubin (direct bilirubin). Direct Bilirubin measurement is accomplished by a colorimetric method. Direct Bilirubin in biological fluids reacts with sulfanilic acid at acidic pH to produce a red colored complex. The optical density of produced color has a direct relationship with Direct Bilirubin concentration in the solution.</t>
  </si>
  <si>
    <t>NCIT:C64481</t>
  </si>
  <si>
    <t>http://purl.obolibrary.org/obo/NCIT_C64481</t>
  </si>
  <si>
    <t>SNOMED: 39748002, OPMI:0000018</t>
  </si>
  <si>
    <t>μmol/l</t>
  </si>
  <si>
    <t>Indirect Bilirubin Measurement</t>
  </si>
  <si>
    <t>indirect_bili</t>
  </si>
  <si>
    <t>Bilirubin is in the insoluble form, unconjugated bilirubin (indirect bilirubin).The non-water soluble, free bilirubin does not react with sulfanilic acid at acidic pH to produce a red colored complex until an accelearator, alcohol, is added to the solution to perform a quantitative measurement of unconjugated bilirubin levels.</t>
  </si>
  <si>
    <t>NCIT:C64483</t>
  </si>
  <si>
    <t>http://purl.obolibrary.org/obo/NCIT_C64483</t>
  </si>
  <si>
    <t>MAXO:0000849</t>
  </si>
  <si>
    <t>Amylase Measurement</t>
  </si>
  <si>
    <t>amylase</t>
  </si>
  <si>
    <t>A quantitative measurement of amylase present in a sample.</t>
  </si>
  <si>
    <t>NCIT:C64434</t>
  </si>
  <si>
    <t>http://purl.obolibrary.org/obo/NCIT_C64434</t>
  </si>
  <si>
    <t>U/L</t>
  </si>
  <si>
    <t>72</t>
  </si>
  <si>
    <t>Lipase Measurement</t>
  </si>
  <si>
    <t>lipase</t>
  </si>
  <si>
    <t>The determination of the amount of lipase present in a sample.</t>
  </si>
  <si>
    <t>NCIT:C117748</t>
  </si>
  <si>
    <t>http://purl.obolibrary.org/obo/NCIT_C117748</t>
  </si>
  <si>
    <t>Cholesterol Measurement</t>
  </si>
  <si>
    <t>cholesterol</t>
  </si>
  <si>
    <t>The determination of the amount of total cholesterol present in a sample.</t>
  </si>
  <si>
    <t>NCIT:C105586</t>
  </si>
  <si>
    <t>http://purl.obolibrary.org/obo/NCIT_C105586</t>
  </si>
  <si>
    <t>mmol/L</t>
  </si>
  <si>
    <t>mean corpuscular hemoglobin</t>
  </si>
  <si>
    <t>mch</t>
  </si>
  <si>
    <t>The MCH is the average mass of hemoglobin per red blood cell in a sample of blood and is calculated by dividing the total mass of hemoglobin by the RBC count</t>
  </si>
  <si>
    <t>EFO:0004527</t>
  </si>
  <si>
    <t>http://www.ebi.ac.uk/efo/EFO_0004527</t>
  </si>
  <si>
    <t>pg</t>
  </si>
  <si>
    <t>22.2</t>
  </si>
  <si>
    <t>Low Density Lipoprotein Cholesterol Measurement</t>
  </si>
  <si>
    <t>ldlc</t>
  </si>
  <si>
    <t>The determination of the amount of low-density lipoprotein cholesterol present in a sample.</t>
  </si>
  <si>
    <t>NCIT:C105588</t>
  </si>
  <si>
    <t>http://purl.obolibrary.org/obo/NCIT_C105588</t>
  </si>
  <si>
    <t>High Density Lipoprotein Cholesterol Measurement</t>
  </si>
  <si>
    <t>hdlc</t>
  </si>
  <si>
    <t>The determination of the amount of high-density lipoprotein cholesterol present in a sample.</t>
  </si>
  <si>
    <t>NCIT:C105587</t>
  </si>
  <si>
    <t>http://purl.obolibrary.org/obo/NCIT_C105587</t>
  </si>
  <si>
    <t>Glycosylated Hemoglobin Measurement</t>
  </si>
  <si>
    <t>hba1c</t>
  </si>
  <si>
    <t>A quantitative measurement of the amount of glycosylated hemoglobin present in a sample of blood.</t>
  </si>
  <si>
    <t>NCIT:C64849</t>
  </si>
  <si>
    <t>http://purl.obolibrary.org/obo/NCIT_C64849</t>
  </si>
  <si>
    <t>%</t>
  </si>
  <si>
    <t>4.2</t>
  </si>
  <si>
    <t>Albumin Measurement</t>
  </si>
  <si>
    <t>albumin</t>
  </si>
  <si>
    <t>A quantitative measurement of albumin present in a sample.</t>
  </si>
  <si>
    <t>NCIT:C64431</t>
  </si>
  <si>
    <t>http://purl.obolibrary.org/obo/NCIT_C64431</t>
  </si>
  <si>
    <t>g/L</t>
  </si>
  <si>
    <t>Cortisol Measurement</t>
  </si>
  <si>
    <t>cortisol</t>
  </si>
  <si>
    <t>The determination of the amount of cortisol present in a sample.</t>
  </si>
  <si>
    <t>NCIT:C74781</t>
  </si>
  <si>
    <t>http://purl.obolibrary.org/obo/NCIT_C74781</t>
  </si>
  <si>
    <t>nmol/L</t>
  </si>
  <si>
    <t>7.5</t>
  </si>
  <si>
    <t>Whole Parathyroid Hormone Measurement</t>
  </si>
  <si>
    <t>pth</t>
  </si>
  <si>
    <t>The determination of the amount of the whole parathyroid hormone (consisting of amino acids 1-84) in a sample.</t>
  </si>
  <si>
    <t>NCIT:C103451</t>
  </si>
  <si>
    <t>http://purl.obolibrary.org/obo/NCIT_C103451</t>
  </si>
  <si>
    <t>pmol/L</t>
  </si>
  <si>
    <t>12</t>
  </si>
  <si>
    <t>Free Thyroxine Measurement</t>
  </si>
  <si>
    <t>ft4</t>
  </si>
  <si>
    <t>The determination of the amount of free thyroxine present in a sample.</t>
  </si>
  <si>
    <t>NCIT:C74786</t>
  </si>
  <si>
    <t>http://purl.obolibrary.org/obo/NCIT_C74786</t>
  </si>
  <si>
    <t>2.4</t>
  </si>
  <si>
    <t>Free Triiodothyronine Measurement</t>
  </si>
  <si>
    <t>ft3</t>
  </si>
  <si>
    <t>The determination of the amount of free triiodothyronine present in a sample.</t>
  </si>
  <si>
    <t>NCIT:C74787</t>
  </si>
  <si>
    <t>http://purl.obolibrary.org/obo/NCIT_C74787</t>
  </si>
  <si>
    <t>2.6</t>
  </si>
  <si>
    <t>Blood Urea Nitrogen Measurement</t>
  </si>
  <si>
    <t>urea</t>
  </si>
  <si>
    <t>A quantitative measurement of the amount of urea nitrogen present in a serum sample.</t>
  </si>
  <si>
    <t>NCIT:C61019</t>
  </si>
  <si>
    <t>http://purl.obolibrary.org/obo/NCIT_C61019</t>
  </si>
  <si>
    <t>6.4</t>
  </si>
  <si>
    <t>Calcium Measurement</t>
  </si>
  <si>
    <t>calcium</t>
  </si>
  <si>
    <t>A quantitative measurement of the amount of calcium present in a sample.</t>
  </si>
  <si>
    <t>NCIT:C64488</t>
  </si>
  <si>
    <t>http://purl.obolibrary.org/obo/NCIT_C64488</t>
  </si>
  <si>
    <t>2.3</t>
  </si>
  <si>
    <t>Bone Mineral Density Z-Score</t>
  </si>
  <si>
    <t>dexa_scan</t>
  </si>
  <si>
    <t>A statistical score representing the number of standard deviations above or below what is expected for an individual's bone density based on his age, sex, weight, and race. Z-scores are most useful in evaluating low bone density in children, premenopausal women, and men younger than age fifty.</t>
  </si>
  <si>
    <t>NCIT:C139217</t>
  </si>
  <si>
    <t>http://purl.obolibrary.org/obo/NCIT_C139217</t>
  </si>
  <si>
    <t>Z-Score</t>
  </si>
  <si>
    <t>-1.2</t>
  </si>
  <si>
    <t>Serum Uric Acid Measurement</t>
  </si>
  <si>
    <t>uric_acid</t>
  </si>
  <si>
    <t>A quantitative measurement of the amount of uric acid present in a sample of serum.</t>
  </si>
  <si>
    <t>NCIT:C61034</t>
  </si>
  <si>
    <t>http://purl.obolibrary.org/obo/NCIT_C61034</t>
  </si>
  <si>
    <t>Potassium Measurement</t>
  </si>
  <si>
    <t>potassium</t>
  </si>
  <si>
    <t>A quantitative measurement of the amount of potassium present in a sample.</t>
  </si>
  <si>
    <t>NCIT:C64853</t>
  </si>
  <si>
    <t>http://purl.obolibrary.org/obo/NCIT_C64853</t>
  </si>
  <si>
    <t>Sodium Measurement</t>
  </si>
  <si>
    <t>sodium</t>
  </si>
  <si>
    <t>A quantitative measurement of the amount of sodium present in a sample.</t>
  </si>
  <si>
    <t>NCIT:C64809</t>
  </si>
  <si>
    <t>http://purl.obolibrary.org/obo/NCIT_C64809</t>
  </si>
  <si>
    <t>COVID-19 RT-PCR assay</t>
  </si>
  <si>
    <t>covid_19_pcr</t>
  </si>
  <si>
    <t>Result of a COVID-19 PCR based assay.</t>
  </si>
  <si>
    <t>CIDO:0000019</t>
  </si>
  <si>
    <t>http://purl.obolibrary.org/obo/CIDO_0000019</t>
  </si>
  <si>
    <t>C-Reactive Protein Measurement</t>
  </si>
  <si>
    <t>crp</t>
  </si>
  <si>
    <t>A quantitative measurement of the amount of C-reactive protein present in a sample.</t>
  </si>
  <si>
    <t>NCIT:C64548</t>
  </si>
  <si>
    <t>http://purl.obolibrary.org/obo/NCIT_C64548</t>
  </si>
  <si>
    <t>MAXO:0000551, EFO:0004458, SNOMED: 55235003</t>
  </si>
  <si>
    <t>mg/mL</t>
  </si>
  <si>
    <t>242</t>
  </si>
  <si>
    <t>Procalcitonin Measurement</t>
  </si>
  <si>
    <t>pct</t>
  </si>
  <si>
    <t>The determination of the amount of the procalcitonin in a sample.</t>
  </si>
  <si>
    <t>NCIT:C103430</t>
  </si>
  <si>
    <t>http://purl.obolibrary.org/obo/NCIT_C103430</t>
  </si>
  <si>
    <t>EFO:0802910, MAXO:0000606</t>
  </si>
  <si>
    <t>0.3</t>
  </si>
  <si>
    <t>interleukin-6 measurement</t>
  </si>
  <si>
    <t>il-6</t>
  </si>
  <si>
    <t>Is a quantification of interleukin-6, a pro-inflammatory and anti-inflammatory cytokine.</t>
  </si>
  <si>
    <t>EFO:0004810</t>
  </si>
  <si>
    <t>http://www.ebi.ac.uk/efo/EFO_0004810</t>
  </si>
  <si>
    <t>pg/mL</t>
  </si>
  <si>
    <t>International Normalized Ratio</t>
  </si>
  <si>
    <t>inr</t>
  </si>
  <si>
    <t>A system, commonly called the INR, established by the World Health Organization (WHO) and the International Committee on Thrombosis and Hemostasis for reporting the results of blood coagulation (clotting) tests. All results are standardized using the international sensitivity index (ISI) for the particular thromboplastin reagent and instrument combination utilized to perform the test; the ratio of a patient's clotting time to the lab's mean reference value is normalized against the ISI. (from medterms.com and medicine.ucsf.edu)</t>
  </si>
  <si>
    <t>NCIT:C25352</t>
  </si>
  <si>
    <t>http://purl.obolibrary.org/obo/NCIT_C25352</t>
  </si>
  <si>
    <t>ratio</t>
  </si>
  <si>
    <t>D-Dimer Measurement</t>
  </si>
  <si>
    <t>d_dimers</t>
  </si>
  <si>
    <t>The determination of the amount of d-dimers present in a sample.</t>
  </si>
  <si>
    <t>NCIT:C82621</t>
  </si>
  <si>
    <t>http://purl.obolibrary.org/obo/NCIT_C82621</t>
  </si>
  <si>
    <t>EFO:0004507, EFO:0020313, MAXO:0000607</t>
  </si>
  <si>
    <t>mg/L</t>
  </si>
  <si>
    <t>Unipolar Depression</t>
  </si>
  <si>
    <t>depression</t>
  </si>
  <si>
    <t>A mood disorder having a clinical course involving one or more episodes of serious psychological depression that last two or more weeks each, do not have intervening episodes of mania or hypomania, and are characterized by a loss of interest or pleasure in almost all activities and by some or all of disturbances of appetite, sleep, or psychomotor functioning, a decrease in energy, difficulties in thinking or making decisions, loss of self-esteem or feelings of guilt, and suicidal thoughts or attempts. </t>
  </si>
  <si>
    <t>NCIT:C35094</t>
  </si>
  <si>
    <t>http://purl.obolibrary.org/obo/NCIT_C35094</t>
  </si>
  <si>
    <t>OMIT:0005139, SCDO:0000360, HP:0000716, OMIT:0005141, SNOMED: 370143000, MONDO:0002009</t>
  </si>
  <si>
    <t>Generalized Anxiety Disorder</t>
  </si>
  <si>
    <t>gen_anxiety_disorder</t>
  </si>
  <si>
    <t>An anxiety disorder characterized by excessive and difficult-to-control worry about a number of life situations. The worry is accompanied by restlessness, fatigue, inability to concentrate, irritability, muscle tension, and/or sleep disturbance and lasts for at least 6 months.</t>
  </si>
  <si>
    <t>NCIT:C92622</t>
  </si>
  <si>
    <t>http://purl.obolibrary.org/obo/NCIT_C92622</t>
  </si>
  <si>
    <t>Adverse Event</t>
  </si>
  <si>
    <t>adverse_event</t>
  </si>
  <si>
    <t>Any unfavorable or unintended disease, sign, or symptom (including an abnormal laboratory finding) that is temporally associated with the use of a medical treatment or procedure, and that may or may not be considered related to the medical treatment or procedure. Such events can be related to the intervention, dose, route of administration, patient, or caused by an interaction with another drug(s) or procedure(s)</t>
  </si>
  <si>
    <t>NCIT:C41331</t>
  </si>
  <si>
    <t>http://purl.obolibrary.org/obo/NCIT_C41331</t>
  </si>
  <si>
    <t>Heart Rate</t>
  </si>
  <si>
    <t>heart_rate</t>
  </si>
  <si>
    <t>The number of heartbeats per unit of time, usually expressed as beats per minute.</t>
  </si>
  <si>
    <t>NCIT:C49677</t>
  </si>
  <si>
    <t>http://purl.obolibrary.org/obo/NCIT_C49677</t>
  </si>
  <si>
    <t>CMO:0000002, OBA:1001087, EFO:0004326, SCDO:0000501</t>
  </si>
  <si>
    <t>bpm</t>
  </si>
  <si>
    <t>122</t>
  </si>
  <si>
    <t>250</t>
  </si>
  <si>
    <t>60</t>
  </si>
  <si>
    <t>100</t>
  </si>
  <si>
    <t>Systolic Blood Pressure</t>
  </si>
  <si>
    <t>systolic_blood_pressure</t>
  </si>
  <si>
    <t>The maximum pressure exerted into the systemic arterial circulation during the contraction of the left ventricle of the heart.</t>
  </si>
  <si>
    <t>NCIT:C25298</t>
  </si>
  <si>
    <t>http://purl.obolibrary.org/obo/NCIT_C25298</t>
  </si>
  <si>
    <t>CMO:0000004, EFO:0006335</t>
  </si>
  <si>
    <t>mmHg</t>
  </si>
  <si>
    <t>300</t>
  </si>
  <si>
    <t>Diastolic Blood Pressure</t>
  </si>
  <si>
    <t>diastolic_blood_pressure</t>
  </si>
  <si>
    <t>The minimum pressure exerted into the systemic arterial circulation during cardiac ventricular relaxation and filling.</t>
  </si>
  <si>
    <t>NCIT:C25299</t>
  </si>
  <si>
    <t>http://purl.obolibrary.org/obo/NCIT_C25299</t>
  </si>
  <si>
    <t>CMO:0000005, EFO:0006336</t>
  </si>
  <si>
    <t>80</t>
  </si>
  <si>
    <t>Mean Arterial Pressure</t>
  </si>
  <si>
    <t>mean_arterial_pressure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</si>
  <si>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t>
  </si>
  <si>
    <t>NCIT:C49679</t>
  </si>
  <si>
    <t>http://purl.obolibrary.org/obo/NCIT_C49679</t>
  </si>
  <si>
    <t>EFO:0006340</t>
  </si>
  <si>
    <t>Oxygen Saturation Measurement</t>
  </si>
  <si>
    <t>oxygen_saturation</t>
  </si>
  <si>
    <t>The measurement of the ratio of oxygenated hemoglobin to total hemoglobin in the blood</t>
  </si>
  <si>
    <t>NCIT:C60832</t>
  </si>
  <si>
    <t>http://purl.obolibrary.org/obo/NCIT_C60832</t>
  </si>
  <si>
    <t>MAXO:0000616, CMO:0001324, EFO:0005682</t>
  </si>
  <si>
    <t>95</t>
  </si>
  <si>
    <t>Stroke</t>
  </si>
  <si>
    <t>stroke</t>
  </si>
  <si>
    <t>A sudden loss of neurological function secondary to hemorrhage or ischemia in the brain parenchyma due to a vascular event.</t>
  </si>
  <si>
    <t>NCIT:C3390</t>
  </si>
  <si>
    <t>http://purl.obolibrary.org/obo/NCIT_C3390</t>
  </si>
  <si>
    <t>EFO:0000712, HP:0001297, OMIT:0020395, CDO:0001111, SYMP:0000734</t>
  </si>
  <si>
    <t>Myocardial Infarction</t>
  </si>
  <si>
    <t>myocardial_infarct</t>
  </si>
  <si>
    <t>Gross necrosis of the myocardium, as a result of interruption of the blood supply to the area, as in coronary thrombosis.</t>
  </si>
  <si>
    <t>NCIT:C27996</t>
  </si>
  <si>
    <t>http://purl.obolibrary.org/obo/NCIT_C27996</t>
  </si>
  <si>
    <t>EFO:0000612, MONDO:0005068, OMIT:0010238, HP:0001658, DOID:5844</t>
  </si>
  <si>
    <t>EFO:0004344, OPMI:0000161, SNOMED:364589006</t>
  </si>
  <si>
    <t xml:space="preserve">g </t>
  </si>
  <si>
    <t>2560</t>
  </si>
  <si>
    <t>8000</t>
  </si>
  <si>
    <t>Parity</t>
  </si>
  <si>
    <t>parity</t>
  </si>
  <si>
    <t>The number of pregnancies reaching 20 weeks and 0 days of gestation or beyond, regardless of the number of fetuses or outcomes.</t>
  </si>
  <si>
    <t>NCIT:C16955</t>
  </si>
  <si>
    <t>http://purl.obolibrary.org/obo/NCIT_C16955</t>
  </si>
  <si>
    <t>SNOMED:364325004, OMIT:0011294, PATO:0002370</t>
  </si>
  <si>
    <t>number of deliveries</t>
  </si>
  <si>
    <t>20</t>
  </si>
  <si>
    <t>Number of Pregnancies</t>
  </si>
  <si>
    <t>gravidity</t>
  </si>
  <si>
    <t>A measurement of the total number of pregnancy events experienced by the female subject.</t>
  </si>
  <si>
    <t>NCIT:C106551</t>
  </si>
  <si>
    <t>http://purl.obolibrary.org/obo/NCIT_C106551</t>
  </si>
  <si>
    <t>OMIT:0020000, OBI:0002394, EFO:0009438, SNOMED:246211005</t>
  </si>
  <si>
    <t>number of pregancies</t>
  </si>
  <si>
    <t>Malaria</t>
  </si>
  <si>
    <t>malaria</t>
  </si>
  <si>
    <t>A protozoan infection caused by the genus Plasmodium. There are four species of Plasmodium that can infect humans: Plasmodium falciparum, vivax, ovale, and malariae. It is transmitted to humans by infected mosquitoes. Signs and symptoms include paroxysmal high fever, sweating, chills, and anemia.</t>
  </si>
  <si>
    <t>NCIT:C34797</t>
  </si>
  <si>
    <t>http://purl.obolibrary.org/obo/NCIT_C34797</t>
  </si>
  <si>
    <t>EFO:0001068, GSSO:006352, DOID:12365, MONDO:0005136</t>
  </si>
  <si>
    <t>Mid-Upper Arm Circumference</t>
  </si>
  <si>
    <t>muac</t>
  </si>
  <si>
    <t>A circumferential measurement of the largest part of the upper arm.</t>
  </si>
  <si>
    <t>NCIT:C124475</t>
  </si>
  <si>
    <t>http://purl.obolibrary.org/obo/NCIT_C124475</t>
  </si>
  <si>
    <t>OBI:0003416</t>
  </si>
  <si>
    <t>18</t>
  </si>
  <si>
    <t>22</t>
  </si>
  <si>
    <t>Note</t>
  </si>
  <si>
    <t>Encoding</t>
  </si>
  <si>
    <t>Catagorical</t>
  </si>
  <si>
    <t>n</t>
  </si>
  <si>
    <t>of birth</t>
  </si>
  <si>
    <t>HH:MM:SS</t>
  </si>
  <si>
    <t>location</t>
  </si>
  <si>
    <t>of birth clinic</t>
  </si>
  <si>
    <t>(lat,lon)</t>
  </si>
  <si>
    <t>{'y':'yes',''n':'no'}</t>
  </si>
  <si>
    <t>y</t>
  </si>
  <si>
    <t>{'n':'natural','c':'cesarean','o':'other','nan':'Unknown/Not Applicable'}</t>
  </si>
  <si>
    <t>{'y':'yes','n':'no','u':'unknown'}</t>
  </si>
  <si>
    <t>Variable Name: Select from Dropdown List</t>
  </si>
  <si>
    <t>Variable Name (EFO,SNOMED,NCIT)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</si>
</sst>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2"/>
      <color theme="10"/>
      <name val="Calibri"/>
      <family val="2"/>
      <scheme val="minor"/>
    </font>
    <font>
      <sz val="10"/>
      <color rgb="FF000000"/>
      <name val="Arial"/>
    </font>
    <font>
      <sz val="13.5"/>
      <color rgb="FF000000"/>
      <name val="IBM Plex Sans"/>
      <charset val="1"/>
    </font>
    <font>
      <sz val="11"/>
      <color rgb="FF000000"/>
      <name val="Calibri"/>
      <family val="2"/>
      <charset val="1"/>
    </font>
    <font>
      <sz val="11"/>
      <color theme="1"/>
      <name val="IBM Plex Sans"/>
      <charset val="1"/>
    </font>
    <font>
      <b/>
      <sz val="11"/>
      <color theme="1"/>
      <name val="IBM Plex Sans"/>
      <charset val="1"/>
    </font>
    <font>
      <sz val="13.5"/>
      <color theme="1"/>
      <name val="IBM Plex Sans"/>
      <charset val="1"/>
    </font>
    <font>
      <sz val="12"/>
      <color theme="1"/>
      <name val="Helvetica"/>
      <charset val="1"/>
    </font>
    <font>
      <sz val="10"/>
      <color theme="1"/>
      <name val="Arial"/>
    </font>
    <font>
      <u/>
      <sz val="12"/>
      <color theme="1"/>
      <name val="Calibri"/>
      <family val="2"/>
      <scheme val="minor"/>
    </font>
    <font>
      <sz val="11"/>
      <color theme="1"/>
      <name val="Calibri"/>
      <family val="2"/>
      <charset val="1"/>
    </font>
    <font>
      <sz val="12"/>
      <color theme="1"/>
      <name val="Calibri"/>
    </font>
    <font>
      <sz val="11"/>
      <color rgb="FF000000"/>
      <name val="IBM Plex Sans"/>
      <charset val="1"/>
    </font>
    <font>
      <sz val="11"/>
      <color rgb="FF666666"/>
      <name val="IBM Plex Sans"/>
      <charset val="1"/>
    </font>
    <font>
      <sz val="12"/>
      <color rgb="FF000000"/>
      <name val="Calibri"/>
      <family val="2"/>
    </font>
    <font>
      <sz val="10"/>
      <color rgb="FF222222"/>
      <name val="Arial"/>
      <family val="2"/>
    </font>
    <font>
      <sz val="13.5"/>
      <color rgb="FF000000"/>
      <name val="IBM Plex Sans"/>
      <family val="2"/>
    </font>
    <font>
      <sz val="10"/>
      <name val="Arial"/>
      <family val="2"/>
    </font>
    <font>
      <sz val="8"/>
      <color rgb="FF696969"/>
      <name val="Arial"/>
      <family val="2"/>
    </font>
    <font>
      <sz val="8"/>
      <name val="Arial"/>
      <family val="2"/>
    </font>
    <font>
      <sz val="10"/>
      <color rgb="FF3C4245"/>
      <name val="Arial"/>
      <family val="2"/>
    </font>
    <font>
      <sz val="11"/>
      <color rgb="FF696969"/>
      <name val="Helvetica"/>
      <charset val="1"/>
    </font>
    <font>
      <sz val="12"/>
      <color rgb="FF000000"/>
      <name val="Helvetica"/>
      <charset val="1"/>
    </font>
    <font>
      <sz val="12"/>
      <color rgb="FF222222"/>
      <name val="Helvetica"/>
      <charset val="1"/>
    </font>
    <font>
      <sz val="10"/>
      <color rgb="FF000000"/>
      <name val="Helvetica"/>
      <charset val="1"/>
    </font>
    <font>
      <sz val="11"/>
      <color rgb="FF000000"/>
      <name val="AvantGardeITCbyBT"/>
      <charset val="1"/>
    </font>
    <font>
      <b/>
      <sz val="11"/>
      <color rgb="FF000000"/>
      <name val="IBM Plex Sans"/>
      <charset val="1"/>
    </font>
    <font>
      <u/>
      <sz val="12"/>
      <color rgb="FF000000"/>
      <name val="Calibri"/>
      <family val="2"/>
      <scheme val="minor"/>
    </font>
    <font>
      <sz val="12"/>
      <color rgb="FF006100"/>
      <name val="Calibri"/>
      <family val="2"/>
      <charset val="1"/>
    </font>
    <font>
      <sz val="12"/>
      <color rgb="FF9C0006"/>
      <name val="Calibri"/>
      <family val="2"/>
      <charset val="1"/>
    </font>
    <font>
      <sz val="12"/>
      <color rgb="FF000000"/>
      <name val="Calibri"/>
      <family val="2"/>
      <charset val="1"/>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00B0F0"/>
        <bgColor indexed="64"/>
      </patternFill>
    </fill>
    <fill>
      <patternFill patternType="solid">
        <fgColor theme="5"/>
        <bgColor indexed="64"/>
      </patternFill>
    </fill>
    <fill>
      <patternFill patternType="solid">
        <fgColor rgb="FFC6EFCE"/>
        <bgColor indexed="64"/>
      </patternFill>
    </fill>
    <fill>
      <patternFill patternType="solid">
        <fgColor rgb="FFFFC7CE"/>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style="thin">
        <color indexed="64"/>
      </bottom>
      <diagonal/>
    </border>
    <border>
      <left/>
      <right style="medium">
        <color rgb="FF000000"/>
      </right>
      <top style="medium">
        <color rgb="FF000000"/>
      </top>
      <bottom style="medium">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rgb="FF006100"/>
      </bottom>
      <diagonal/>
    </border>
    <border>
      <left/>
      <right/>
      <top/>
      <bottom style="thin">
        <color rgb="FF9C0006"/>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0" borderId="0" applyNumberFormat="0" applyFill="0" applyBorder="0" applyAlignment="0" applyProtection="0"/>
  </cellStyleXfs>
  <cellXfs count="78">
    <xf numFmtId="0" fontId="0" fillId="0" borderId="0" xfId="0"/>
    <xf numFmtId="0" fontId="2" fillId="3" borderId="1" xfId="2" applyBorder="1"/>
    <xf numFmtId="0" fontId="3" fillId="4" borderId="1" xfId="3" applyBorder="1"/>
    <xf numFmtId="0" fontId="1" fillId="2" borderId="1" xfId="1" applyBorder="1"/>
    <xf numFmtId="0" fontId="0" fillId="0" borderId="1" xfId="0" applyBorder="1"/>
    <xf numFmtId="0" fontId="5" fillId="0" borderId="0" xfId="0" applyFont="1" applyAlignment="1">
      <alignment wrapText="1"/>
    </xf>
    <xf numFmtId="0" fontId="4" fillId="0" borderId="0" xfId="4"/>
    <xf numFmtId="0" fontId="6" fillId="0" borderId="0" xfId="0" applyFont="1"/>
    <xf numFmtId="49" fontId="0" fillId="0" borderId="1" xfId="0" applyNumberFormat="1" applyBorder="1"/>
    <xf numFmtId="49" fontId="3" fillId="4" borderId="1" xfId="3" applyNumberFormat="1" applyBorder="1"/>
    <xf numFmtId="0" fontId="7" fillId="0" borderId="0" xfId="0" applyFont="1" applyAlignment="1">
      <alignment wrapText="1"/>
    </xf>
    <xf numFmtId="49" fontId="1" fillId="2" borderId="1" xfId="1" applyNumberFormat="1" applyBorder="1"/>
    <xf numFmtId="0" fontId="0" fillId="0" borderId="0" xfId="0" applyAlignment="1">
      <alignment wrapText="1"/>
    </xf>
    <xf numFmtId="49" fontId="3" fillId="4" borderId="1" xfId="3" applyNumberFormat="1" applyBorder="1" applyAlignment="1">
      <alignment wrapText="1"/>
    </xf>
    <xf numFmtId="0" fontId="2" fillId="3" borderId="3" xfId="2" applyBorder="1"/>
    <xf numFmtId="0" fontId="0" fillId="0" borderId="2" xfId="0" applyBorder="1" applyAlignment="1">
      <alignment wrapText="1"/>
    </xf>
    <xf numFmtId="0" fontId="0" fillId="5" borderId="4" xfId="0" applyFill="1" applyBorder="1"/>
    <xf numFmtId="0" fontId="8" fillId="0" borderId="0" xfId="0" applyFont="1"/>
    <xf numFmtId="0" fontId="9" fillId="0" borderId="0" xfId="0" applyFont="1"/>
    <xf numFmtId="0" fontId="8" fillId="0" borderId="0" xfId="0" applyFont="1" applyAlignment="1">
      <alignment wrapText="1"/>
    </xf>
    <xf numFmtId="0" fontId="0" fillId="0" borderId="1" xfId="2" applyFont="1" applyFill="1" applyBorder="1" applyAlignment="1">
      <alignment wrapText="1"/>
    </xf>
    <xf numFmtId="0" fontId="1" fillId="0" borderId="1" xfId="1" applyFill="1" applyBorder="1"/>
    <xf numFmtId="0" fontId="0" fillId="0" borderId="1" xfId="2" applyFont="1" applyFill="1" applyBorder="1"/>
    <xf numFmtId="0" fontId="0" fillId="0" borderId="1" xfId="3" applyFont="1" applyFill="1" applyBorder="1"/>
    <xf numFmtId="49" fontId="0" fillId="0" borderId="1" xfId="3" applyNumberFormat="1" applyFont="1" applyFill="1" applyBorder="1"/>
    <xf numFmtId="49" fontId="0" fillId="0" borderId="1" xfId="1" applyNumberFormat="1" applyFont="1" applyFill="1" applyBorder="1"/>
    <xf numFmtId="0" fontId="0" fillId="0" borderId="1" xfId="1" applyFont="1" applyFill="1" applyBorder="1"/>
    <xf numFmtId="0" fontId="0" fillId="0" borderId="1" xfId="0" applyFill="1" applyBorder="1"/>
    <xf numFmtId="0" fontId="11" fillId="0" borderId="0" xfId="0" applyFont="1"/>
    <xf numFmtId="0" fontId="12" fillId="0" borderId="0" xfId="0" applyFont="1" applyFill="1"/>
    <xf numFmtId="49" fontId="12" fillId="0" borderId="0" xfId="0" applyNumberFormat="1" applyFont="1" applyFill="1"/>
    <xf numFmtId="0" fontId="13" fillId="0" borderId="0" xfId="4" applyFont="1"/>
    <xf numFmtId="0" fontId="0" fillId="0" borderId="1" xfId="0" applyFont="1" applyFill="1" applyBorder="1"/>
    <xf numFmtId="0" fontId="10" fillId="0" borderId="0" xfId="0" applyFont="1"/>
    <xf numFmtId="0" fontId="0" fillId="0" borderId="1" xfId="0" applyFont="1" applyBorder="1"/>
    <xf numFmtId="49" fontId="0" fillId="0" borderId="1" xfId="0" applyNumberFormat="1" applyFont="1" applyBorder="1"/>
    <xf numFmtId="0" fontId="14" fillId="0" borderId="0" xfId="0" applyFont="1"/>
    <xf numFmtId="0" fontId="0" fillId="0" borderId="1" xfId="0" applyFont="1" applyBorder="1" applyAlignment="1">
      <alignment wrapText="1"/>
    </xf>
    <xf numFmtId="0" fontId="15" fillId="0" borderId="0" xfId="0" applyFont="1"/>
    <xf numFmtId="0" fontId="0" fillId="3" borderId="1" xfId="2" applyFont="1" applyBorder="1"/>
    <xf numFmtId="0" fontId="16" fillId="0" borderId="0" xfId="0" applyFont="1"/>
    <xf numFmtId="0" fontId="17" fillId="0" borderId="0" xfId="0" applyFont="1"/>
    <xf numFmtId="0" fontId="18" fillId="0" borderId="1" xfId="0" applyFont="1" applyFill="1" applyBorder="1" applyAlignment="1"/>
    <xf numFmtId="0" fontId="18" fillId="0" borderId="5" xfId="0" applyFont="1" applyFill="1" applyBorder="1" applyAlignment="1"/>
    <xf numFmtId="0" fontId="7" fillId="0" borderId="0" xfId="0" applyFont="1" applyFill="1" applyBorder="1" applyAlignment="1">
      <alignment wrapText="1"/>
    </xf>
    <xf numFmtId="0" fontId="6" fillId="0" borderId="0" xfId="0" applyFont="1" applyFill="1" applyBorder="1" applyAlignment="1"/>
    <xf numFmtId="0" fontId="18" fillId="0" borderId="3" xfId="0" applyFont="1" applyFill="1" applyBorder="1" applyAlignment="1"/>
    <xf numFmtId="0" fontId="4" fillId="0" borderId="6" xfId="4" applyFill="1" applyBorder="1" applyAlignment="1"/>
    <xf numFmtId="0" fontId="19" fillId="0" borderId="0" xfId="0" applyFont="1" applyFill="1" applyBorder="1" applyAlignment="1"/>
    <xf numFmtId="0" fontId="20" fillId="0" borderId="0" xfId="0" applyFont="1" applyFill="1" applyBorder="1" applyAlignment="1"/>
    <xf numFmtId="0" fontId="21" fillId="0" borderId="0" xfId="0" applyFont="1" applyFill="1" applyBorder="1" applyAlignment="1"/>
    <xf numFmtId="0" fontId="22" fillId="0" borderId="0" xfId="0" applyFont="1" applyFill="1" applyBorder="1" applyAlignment="1"/>
    <xf numFmtId="0" fontId="18" fillId="0" borderId="6" xfId="0" applyFont="1" applyFill="1" applyBorder="1" applyAlignment="1"/>
    <xf numFmtId="0" fontId="23" fillId="0" borderId="0" xfId="0" applyFont="1" applyFill="1" applyBorder="1" applyAlignment="1"/>
    <xf numFmtId="0" fontId="4" fillId="0" borderId="0" xfId="4" applyFill="1" applyBorder="1" applyAlignment="1"/>
    <xf numFmtId="0" fontId="24" fillId="0" borderId="0" xfId="0" applyFont="1" applyFill="1" applyBorder="1" applyAlignment="1"/>
    <xf numFmtId="0" fontId="4" fillId="0" borderId="5" xfId="4" applyFill="1" applyBorder="1" applyAlignment="1"/>
    <xf numFmtId="0" fontId="16" fillId="0" borderId="0" xfId="0" applyFont="1" applyFill="1" applyBorder="1" applyAlignment="1"/>
    <xf numFmtId="0" fontId="25" fillId="0" borderId="0" xfId="0" applyFont="1"/>
    <xf numFmtId="0" fontId="26" fillId="0" borderId="0" xfId="0" applyFont="1"/>
    <xf numFmtId="0" fontId="27" fillId="0" borderId="0" xfId="0" applyFont="1"/>
    <xf numFmtId="0" fontId="0" fillId="0" borderId="0" xfId="0" applyFont="1" applyBorder="1"/>
    <xf numFmtId="0" fontId="4" fillId="0" borderId="1" xfId="4" applyBorder="1"/>
    <xf numFmtId="0" fontId="4" fillId="0" borderId="0" xfId="4" applyBorder="1"/>
    <xf numFmtId="0" fontId="28" fillId="0" borderId="0" xfId="0" applyFont="1"/>
    <xf numFmtId="0" fontId="0" fillId="6" borderId="1" xfId="0" applyFill="1" applyBorder="1"/>
    <xf numFmtId="0" fontId="29" fillId="0" borderId="0" xfId="0" applyFont="1" applyAlignment="1">
      <alignment wrapText="1"/>
    </xf>
    <xf numFmtId="0" fontId="30" fillId="0" borderId="0" xfId="0" applyFont="1"/>
    <xf numFmtId="0" fontId="16" fillId="0" borderId="0" xfId="0" applyFont="1" applyAlignment="1">
      <alignment wrapText="1"/>
    </xf>
    <xf numFmtId="0" fontId="9" fillId="0" borderId="0" xfId="0" applyFont="1" applyFill="1" applyAlignment="1"/>
    <xf numFmtId="0" fontId="31" fillId="0" borderId="0" xfId="4" applyFont="1" applyAlignment="1">
      <alignment wrapText="1"/>
    </xf>
    <xf numFmtId="0" fontId="31" fillId="0" borderId="0" xfId="4" applyFont="1"/>
    <xf numFmtId="0" fontId="32" fillId="7" borderId="7" xfId="0" applyFont="1" applyFill="1" applyBorder="1" applyAlignment="1"/>
    <xf numFmtId="0" fontId="33" fillId="8" borderId="8" xfId="0" applyFont="1" applyFill="1" applyBorder="1" applyAlignment="1"/>
    <xf numFmtId="0" fontId="34" fillId="0" borderId="0" xfId="0" applyFont="1" applyAlignment="1"/>
    <xf numFmtId="14" fontId="34" fillId="0" borderId="0" xfId="0" applyNumberFormat="1" applyFont="1" applyAlignment="1"/>
    <xf numFmtId="0" fontId="34" fillId="0" borderId="0" xfId="0" quotePrefix="1" applyFont="1" applyAlignment="1"/>
    <xf numFmtId="3" fontId="34" fillId="0" borderId="0" xfId="0" applyNumberFormat="1" applyFont="1" applyAlignment="1"/>
  </cellXfs>
  <cellStyles count="5">
    <cellStyle name="Bad" xfId="2" builtinId="27"/>
    <cellStyle name="Good" xfId="1" builtinId="26"/>
    <cellStyle name="Hyperlink" xfId="4" builtinId="8"/>
    <cellStyle name="Neutral" xfId="3" builtinId="28"/>
    <cellStyle name="Normal" xfId="0" builtinId="0"/>
  </cellStyles>
  <dxfs count="2">
    <dxf>
      <fill>
        <patternFill>
          <bgColor rgb="FFFFC7CE"/>
        </patternFill>
      </fill>
    </dxf>
    <dxf>
      <font>
        <color theme="1"/>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ebi.ac.uk/ols4/ontologies/ncit/classes/http%253A%252F%252Fpurl.obolibrary.org%252Fobo%252FNCIT_C114097" TargetMode="External"/><Relationship Id="rId21" Type="http://schemas.openxmlformats.org/officeDocument/2006/relationships/hyperlink" Target="https://www.ebi.ac.uk/ols4/ontologies/ncit/classes/http%253A%252F%252Fpurl.obolibrary.org%252Fobo%252FNCIT_C9243" TargetMode="External"/><Relationship Id="rId42" Type="http://schemas.openxmlformats.org/officeDocument/2006/relationships/hyperlink" Target="https://www.ebi.ac.uk/spot/oxo/terms/MONDO:0004846" TargetMode="External"/><Relationship Id="rId63" Type="http://schemas.openxmlformats.org/officeDocument/2006/relationships/hyperlink" Target="https://www.ebi.ac.uk/ols4/ontologies/ncit/classes/http%253A%252F%252Fpurl.obolibrary.org%252Fobo%252FNCIT_C84750" TargetMode="External"/><Relationship Id="rId84" Type="http://schemas.openxmlformats.org/officeDocument/2006/relationships/hyperlink" Target="https://www.ebi.ac.uk/ols/ontologies/ncit/terms?iri=http%3A%2F%2Fpurl.obolibrary.org%2Fobo%2FNCIT_C16729" TargetMode="External"/><Relationship Id="rId138" Type="http://schemas.openxmlformats.org/officeDocument/2006/relationships/hyperlink" Target="https://www.ebi.ac.uk/ols/ontologies/ncit/terms?iri=http%3A%2F%2Fpurl.obolibrary.org%2Fobo%2FNCIT_C64483" TargetMode="External"/><Relationship Id="rId159" Type="http://schemas.openxmlformats.org/officeDocument/2006/relationships/hyperlink" Target="https://www.ebi.ac.uk/ols/ontologies/ncit/terms?iri=http%3A%2F%2Fpurl.obolibrary.org%2Fobo%2FNCIT_C64853" TargetMode="External"/><Relationship Id="rId170" Type="http://schemas.openxmlformats.org/officeDocument/2006/relationships/hyperlink" Target="https://www.ebi.ac.uk/ols/ontologies/ncit/terms?iri=http%3A%2F%2Fpurl.obolibrary.org%2Fobo%2FNCIT_C115514" TargetMode="External"/><Relationship Id="rId107" Type="http://schemas.openxmlformats.org/officeDocument/2006/relationships/hyperlink" Target="https://www.ebi.ac.uk/ols/ontologies/ncit/terms?iri=http%3A%2F%2Fpurl.obolibrary.org%2Fobo%2FNCIT_C25747" TargetMode="External"/><Relationship Id="rId11" Type="http://schemas.openxmlformats.org/officeDocument/2006/relationships/hyperlink" Target="https://www.ebi.ac.uk/ols4/ontologies/ncit/classes/http%253A%252F%252Fpurl.obolibrary.org%252Fobo%252FNCIT_C90397" TargetMode="External"/><Relationship Id="rId32" Type="http://schemas.openxmlformats.org/officeDocument/2006/relationships/hyperlink" Target="https://www.ebi.ac.uk/ols4/ontologies/ncit/classes/http%253A%252F%252Fpurl.obolibrary.org%252Fobo%252FNCIT_C34942" TargetMode="External"/><Relationship Id="rId53" Type="http://schemas.openxmlformats.org/officeDocument/2006/relationships/hyperlink" Target="https://www.ebi.ac.uk/ols4/ontologies/ncit/classes/http%253A%252F%252Fpurl.obolibrary.org%252Fobo%252FNCIT_C182281" TargetMode="External"/><Relationship Id="rId74" Type="http://schemas.openxmlformats.org/officeDocument/2006/relationships/hyperlink" Target="http://purl.obolibrary.org/obo/NCIT_C49151" TargetMode="External"/><Relationship Id="rId128" Type="http://schemas.openxmlformats.org/officeDocument/2006/relationships/hyperlink" Target="https://www.ebi.ac.uk/ols/ontologies/ncit/terms?iri=http%3A%2F%2Fpurl.obolibrary.org%2Fobo%2FNCIT_C124435" TargetMode="External"/><Relationship Id="rId149" Type="http://schemas.openxmlformats.org/officeDocument/2006/relationships/hyperlink" Target="https://www.ebi.ac.uk/ols/ontologies/ncit/terms?iri=http%3A%2F%2Fpurl.obolibrary.org%2Fobo%2FNCIT_C74786" TargetMode="External"/><Relationship Id="rId5" Type="http://schemas.openxmlformats.org/officeDocument/2006/relationships/hyperlink" Target="https://www.ebi.ac.uk/ols4/ontologies/ncit/classes/http%253A%252F%252Fpurl.obolibrary.org%252Fobo%252FNCIT_C164337" TargetMode="External"/><Relationship Id="rId95" Type="http://schemas.openxmlformats.org/officeDocument/2006/relationships/hyperlink" Target="https://www.ebi.ac.uk/ols/ontologies/ncit/terms?iri=http%3A%2F%2Fpurl.obolibrary.org%2Fobo%2FNCIT_C121307" TargetMode="External"/><Relationship Id="rId160" Type="http://schemas.openxmlformats.org/officeDocument/2006/relationships/hyperlink" Target="https://www.ebi.ac.uk/ols/ontologies/ncit/terms?iri=http%3A%2F%2Fpurl.obolibrary.org%2Fobo%2FNCIT_C64809" TargetMode="External"/><Relationship Id="rId181" Type="http://schemas.openxmlformats.org/officeDocument/2006/relationships/hyperlink" Target="https://www.ebi.ac.uk/ols4/ontologies/ncit/classes/http%253A%252F%252Fpurl.obolibrary.org%252Fobo%252FNCIT_C76325" TargetMode="External"/><Relationship Id="rId22" Type="http://schemas.openxmlformats.org/officeDocument/2006/relationships/hyperlink" Target="https://www.ebi.ac.uk/ols4/ontologies/ncit/classes/http%253A%252F%252Fpurl.obolibrary.org%252Fobo%252FNCIT_C87167" TargetMode="External"/><Relationship Id="rId43" Type="http://schemas.openxmlformats.org/officeDocument/2006/relationships/hyperlink" Target="https://www.ebi.ac.uk/spot/oxo/terms/PATO:0001894" TargetMode="External"/><Relationship Id="rId64" Type="http://schemas.openxmlformats.org/officeDocument/2006/relationships/hyperlink" Target="https://www.ebi.ac.uk/ols4/ontologies/ncit/classes/http%253A%252F%252Fpurl.obolibrary.org%252Fobo%252FNCIT_C92862" TargetMode="External"/><Relationship Id="rId118" Type="http://schemas.openxmlformats.org/officeDocument/2006/relationships/hyperlink" Target="https://www.ebi.ac.uk/ols4/ontologies/snomed/classes/http%253A%252F%252Fsnomed.info%252Fid%252F441924001" TargetMode="External"/><Relationship Id="rId139" Type="http://schemas.openxmlformats.org/officeDocument/2006/relationships/hyperlink" Target="https://www.ebi.ac.uk/ols/ontologies/ncit/terms?iri=http%3A%2F%2Fpurl.obolibrary.org%2Fobo%2FNCIT_C64434" TargetMode="External"/><Relationship Id="rId85" Type="http://schemas.openxmlformats.org/officeDocument/2006/relationships/hyperlink" Target="https://www.ebi.ac.uk/ols/ontologies/ncit/terms?iri=http%3A%2F%2Fpurl.obolibrary.org%2Fobo%2FNCIT_C118676" TargetMode="External"/><Relationship Id="rId150" Type="http://schemas.openxmlformats.org/officeDocument/2006/relationships/hyperlink" Target="https://www.ebi.ac.uk/ols/ontologies/ncit/terms?iri=http%3A%2F%2Fpurl.obolibrary.org%2Fobo%2FNCIT_C61019" TargetMode="External"/><Relationship Id="rId171" Type="http://schemas.openxmlformats.org/officeDocument/2006/relationships/hyperlink" Target="https://www.ebi.ac.uk/ols/ontologies/ncit/terms?iri=http%3A%2F%2Fpurl.obolibrary.org%2Fobo%2FNCIT_C35650" TargetMode="External"/><Relationship Id="rId12" Type="http://schemas.openxmlformats.org/officeDocument/2006/relationships/hyperlink" Target="https://www.ebi.ac.uk/ols4/ontologies/snomed/classes/http%253A%252F%252Fsnomed.info%252Fid%252F224525003" TargetMode="External"/><Relationship Id="rId33" Type="http://schemas.openxmlformats.org/officeDocument/2006/relationships/hyperlink" Target="https://www.ebi.ac.uk/ols4/ontologies/ncit/classes/http%253A%252F%252Fpurl.obolibrary.org%252Fobo%252FNCIT_C92861" TargetMode="External"/><Relationship Id="rId108" Type="http://schemas.openxmlformats.org/officeDocument/2006/relationships/hyperlink" Target="https://www.ebi.ac.uk/ols4/ontologies/ncit/classes/http%253A%252F%252Fpurl.obolibrary.org%252Fobo%252FNCIT_C92544" TargetMode="External"/><Relationship Id="rId129" Type="http://schemas.openxmlformats.org/officeDocument/2006/relationships/hyperlink" Target="https://www.ebi.ac.uk/ols/ontologies/ncit/terms?iri=http%3A%2F%2Fpurl.obolibrary.org%2Fobo%2FNCIT_C124435" TargetMode="External"/><Relationship Id="rId54" Type="http://schemas.openxmlformats.org/officeDocument/2006/relationships/hyperlink" Target="https://www.ebi.ac.uk/ols4/ontologies/ncit/classes/http%253A%252F%252Fpurl.obolibrary.org%252Fobo%252FNCIT_C182281" TargetMode="External"/><Relationship Id="rId75" Type="http://schemas.openxmlformats.org/officeDocument/2006/relationships/hyperlink" Target="https://www.ebi.ac.uk/ols/ontologies/ncit/terms?iri=http%3A%2F%2Fpurl.obolibrary.org%2Fobo%2FNCIT_C113381" TargetMode="External"/><Relationship Id="rId96" Type="http://schemas.openxmlformats.org/officeDocument/2006/relationships/hyperlink" Target="https://www.ebi.ac.uk/ols/ontologies/ncit/terms?iri=http%3A%2F%2Fpurl.obolibrary.org%2Fobo%2FNCIT_C121306" TargetMode="External"/><Relationship Id="rId140" Type="http://schemas.openxmlformats.org/officeDocument/2006/relationships/hyperlink" Target="https://www.ebi.ac.uk/ols/ontologies/ncit/terms?iri=http%3A%2F%2Fpurl.obolibrary.org%2Fobo%2FNCIT_C117748" TargetMode="External"/><Relationship Id="rId161" Type="http://schemas.openxmlformats.org/officeDocument/2006/relationships/hyperlink" Target="https://www.ebi.ac.uk/ols/ontologies/ncit/terms?iri=http%3A%2F%2Fpurl.obolibrary.org%2Fobo%2FNCIT_C64548" TargetMode="External"/><Relationship Id="rId182" Type="http://schemas.openxmlformats.org/officeDocument/2006/relationships/hyperlink" Target="https://www.ebi.ac.uk/ols4/ontologies/ncit/classes/http%253A%252F%252Fpurl.obolibrary.org%252Fobo%252FNCIT_C16955" TargetMode="External"/><Relationship Id="rId6" Type="http://schemas.openxmlformats.org/officeDocument/2006/relationships/hyperlink" Target="https://www.ebi.ac.uk/ols4/ontologies/ncit/classes/http%253A%252F%252Fpurl.obolibrary.org%252Fobo%252FNCIT_C37908" TargetMode="External"/><Relationship Id="rId23" Type="http://schemas.openxmlformats.org/officeDocument/2006/relationships/hyperlink" Target="https://www.ebi.ac.uk/ols4/ontologies/ncit/classes/http%253A%252F%252Fpurl.obolibrary.org%252Fobo%252FNCIT_C85021" TargetMode="External"/><Relationship Id="rId119" Type="http://schemas.openxmlformats.org/officeDocument/2006/relationships/hyperlink" Target="https://www.ebi.ac.uk/ols4/ontologies/ncit/classes/http%253A%252F%252Fpurl.obolibrary.org%252Fobo%252FNCIT_C128013" TargetMode="External"/><Relationship Id="rId44" Type="http://schemas.openxmlformats.org/officeDocument/2006/relationships/hyperlink" Target="https://www.ebi.ac.uk/spot/oxo/terms/MONDO:0005406" TargetMode="External"/><Relationship Id="rId65" Type="http://schemas.openxmlformats.org/officeDocument/2006/relationships/hyperlink" Target="http://purl.obolibrary.org/obo/NCIT_C87113" TargetMode="External"/><Relationship Id="rId86" Type="http://schemas.openxmlformats.org/officeDocument/2006/relationships/hyperlink" Target="https://www.ebi.ac.uk/ols/ontologies/ncit/terms?iri=http%3A%2F%2Fpurl.obolibrary.org%2Fobo%2FNCIT_C116772" TargetMode="External"/><Relationship Id="rId130" Type="http://schemas.openxmlformats.org/officeDocument/2006/relationships/hyperlink" Target="https://www.ebi.ac.uk/ols/ontologies/ncit/terms?iri=http%3A%2F%2Fpurl.obolibrary.org%2Fobo%2FNCIT_C64432" TargetMode="External"/><Relationship Id="rId151" Type="http://schemas.openxmlformats.org/officeDocument/2006/relationships/hyperlink" Target="https://www.ebi.ac.uk/ols/ontologies/ncit/terms?iri=http%3A%2F%2Fpurl.obolibrary.org%2Fobo%2FNCIT_C74787" TargetMode="External"/><Relationship Id="rId172" Type="http://schemas.openxmlformats.org/officeDocument/2006/relationships/hyperlink" Target="https://www.ebi.ac.uk/ols/ontologies/ncit/terms?iri=http%3A%2F%2Fpurl.obolibrary.org%2Fobo%2FNCIT_C35158" TargetMode="External"/><Relationship Id="rId13" Type="http://schemas.openxmlformats.org/officeDocument/2006/relationships/hyperlink" Target="https://www.ebi.ac.uk/ols4/ontologies/ecto/classes/http%253A%252F%252Fpurl.obolibrary.org%252Fobo%252FECTO_1000032" TargetMode="External"/><Relationship Id="rId18" Type="http://schemas.openxmlformats.org/officeDocument/2006/relationships/hyperlink" Target="https://www.ebi.ac.uk/ols4/ontologies/ncit/classes/http%253A%252F%252Fpurl.obolibrary.org%252Fobo%252FNCIT_C179143" TargetMode="External"/><Relationship Id="rId39" Type="http://schemas.openxmlformats.org/officeDocument/2006/relationships/hyperlink" Target="https://www.ebi.ac.uk/spot/oxo/terms/MONDO:0001641" TargetMode="External"/><Relationship Id="rId109" Type="http://schemas.openxmlformats.org/officeDocument/2006/relationships/hyperlink" Target="https://www.ebi.ac.uk/ols4/ontologies/ncit/classes/http%253A%252F%252Fpurl.obolibrary.org%252Fobo%252FNCIT_C103810" TargetMode="External"/><Relationship Id="rId34" Type="http://schemas.openxmlformats.org/officeDocument/2006/relationships/hyperlink" Target="https://www.ebi.ac.uk/ols4/ontologies/ncit/classes/http%253A%252F%252Fpurl.obolibrary.org%252Fobo%252FNCIT_C76325" TargetMode="External"/><Relationship Id="rId50" Type="http://schemas.openxmlformats.org/officeDocument/2006/relationships/hyperlink" Target="https://www.ebi.ac.uk/spot/oxo/terms/EFO:0003917" TargetMode="External"/><Relationship Id="rId55" Type="http://schemas.openxmlformats.org/officeDocument/2006/relationships/hyperlink" Target="https://www.ebi.ac.uk/ols4/ontologies/ncit/classes/http%253A%252F%252Fpurl.obolibrary.org%252Fobo%252FNCIT_C18272" TargetMode="External"/><Relationship Id="rId76" Type="http://schemas.openxmlformats.org/officeDocument/2006/relationships/hyperlink" Target="https://www.ebi.ac.uk/ols/ontologies/efo/terms?iri=http%3A%2F%2Fwww.ebi.ac.uk%2Fefo%2FEFO_0000495" TargetMode="External"/><Relationship Id="rId97" Type="http://schemas.openxmlformats.org/officeDocument/2006/relationships/hyperlink" Target="https://www.ebi.ac.uk/ols/ontologies/ncit/terms?iri=http%3A%2F%2Fpurl.obolibrary.org%2Fobo%2FNCIT_C114092" TargetMode="External"/><Relationship Id="rId104" Type="http://schemas.openxmlformats.org/officeDocument/2006/relationships/hyperlink" Target="https://www.ebi.ac.uk/ols/ontologies/ncit/terms?iri=http%3A%2F%2Fpurl.obolibrary.org%2Fobo%2FNCIT_C114936" TargetMode="External"/><Relationship Id="rId120" Type="http://schemas.openxmlformats.org/officeDocument/2006/relationships/hyperlink" Target="https://www.ebi.ac.uk/ols4/ontologies/ncit/classes/http%253A%252F%252Fpurl.obolibrary.org%252Fobo%252FNCIT_C128014" TargetMode="External"/><Relationship Id="rId125" Type="http://schemas.openxmlformats.org/officeDocument/2006/relationships/hyperlink" Target="http://purl.obolibrary.org/obo/NCIT_C128012" TargetMode="External"/><Relationship Id="rId141" Type="http://schemas.openxmlformats.org/officeDocument/2006/relationships/hyperlink" Target="https://www.ebi.ac.uk/ols/ontologies/ncit/terms?iri=http%3A%2F%2Fpurl.obolibrary.org%2Fobo%2FNCIT_C105586" TargetMode="External"/><Relationship Id="rId146" Type="http://schemas.openxmlformats.org/officeDocument/2006/relationships/hyperlink" Target="https://www.ebi.ac.uk/ols/ontologies/ncit/terms?iri=http%3A%2F%2Fpurl.obolibrary.org%2Fobo%2FNCIT_C64431" TargetMode="External"/><Relationship Id="rId167" Type="http://schemas.openxmlformats.org/officeDocument/2006/relationships/hyperlink" Target="https://www.ebi.ac.uk/ols/ontologies/ncit/terms?iri=http%3A%2F%2Fpurl.obolibrary.org%2Fobo%2FNCIT_C35094" TargetMode="External"/><Relationship Id="rId7" Type="http://schemas.openxmlformats.org/officeDocument/2006/relationships/hyperlink" Target="https://www.ebi.ac.uk/ols4/ontologies/ncit/classes/http%253A%252F%252Fpurl.obolibrary.org%252Fobo%252FNCIT_C17049" TargetMode="External"/><Relationship Id="rId71" Type="http://schemas.openxmlformats.org/officeDocument/2006/relationships/hyperlink" Target="https://www.ebi.ac.uk/ols4/ontologies/scdo/classes/http%253A%252F%252Fpurl.obolibrary.org%252Fobo%252FSCDO_0000573" TargetMode="External"/><Relationship Id="rId92" Type="http://schemas.openxmlformats.org/officeDocument/2006/relationships/hyperlink" Target="http://purl.obolibrary.org/obo/NCIT_C87168" TargetMode="External"/><Relationship Id="rId162" Type="http://schemas.openxmlformats.org/officeDocument/2006/relationships/hyperlink" Target="https://www.ebi.ac.uk/ols/ontologies/cido/terms?iri=http%3A%2F%2Fpurl.obolibrary.org%2Fobo%2FCIDO_0000019" TargetMode="External"/><Relationship Id="rId183" Type="http://schemas.openxmlformats.org/officeDocument/2006/relationships/hyperlink" Target="https://www.ebi.ac.uk/ols4/ontologies/ncit/classes/http%253A%252F%252Fpurl.obolibrary.org%252Fobo%252FNCIT_C106551" TargetMode="External"/><Relationship Id="rId2" Type="http://schemas.openxmlformats.org/officeDocument/2006/relationships/hyperlink" Target="https://www.ebi.ac.uk/ols4/ontologies/ncit/classes/http%253A%252F%252Fpurl.obolibrary.org%252Fobo%252FNCIT_C25207" TargetMode="External"/><Relationship Id="rId29" Type="http://schemas.openxmlformats.org/officeDocument/2006/relationships/hyperlink" Target="https://www.ebi.ac.uk/ols4/ontologies/snomed/classes/http%253A%252F%252Fsnomed.info%252Fid%252F276987000" TargetMode="External"/><Relationship Id="rId24" Type="http://schemas.openxmlformats.org/officeDocument/2006/relationships/hyperlink" Target="https://www.ebi.ac.uk/ols4/ontologies/ncit/classes/http%253A%252F%252Fpurl.obolibrary.org%252Fobo%252FNCIT_C112843" TargetMode="External"/><Relationship Id="rId40" Type="http://schemas.openxmlformats.org/officeDocument/2006/relationships/hyperlink" Target="https://www.ebi.ac.uk/spot/oxo/terms/DOID:1574" TargetMode="External"/><Relationship Id="rId45" Type="http://schemas.openxmlformats.org/officeDocument/2006/relationships/hyperlink" Target="https://www.ebi.ac.uk/spot/oxo/terms/EFO:0009695" TargetMode="External"/><Relationship Id="rId66" Type="http://schemas.openxmlformats.org/officeDocument/2006/relationships/hyperlink" Target="https://www.ebi.ac.uk/ols4/ontologies/ncit/classes/http%253A%252F%252Fpurl.obolibrary.org%252Fobo%252FNCIT_C2985" TargetMode="External"/><Relationship Id="rId87" Type="http://schemas.openxmlformats.org/officeDocument/2006/relationships/hyperlink" Target="https://www.ebi.ac.uk/ols/ontologies/ncit/terms?iri=http%3A%2F%2Fpurl.obolibrary.org%2Fobo%2FNCIT_C116773" TargetMode="External"/><Relationship Id="rId110" Type="http://schemas.openxmlformats.org/officeDocument/2006/relationships/hyperlink" Target="https://www.ebi.ac.uk/ols4/ontologies/ncit/classes/http%253A%252F%252Fpurl.obolibrary.org%252Fobo%252FNCIT_C51951" TargetMode="External"/><Relationship Id="rId115" Type="http://schemas.openxmlformats.org/officeDocument/2006/relationships/hyperlink" Target="https://www.ebi.ac.uk/ols/ontologies/ncit/terms?iri=http%3A%2F%2Fpurl.obolibrary.org%2Fobo%2FNCIT_C124435" TargetMode="External"/><Relationship Id="rId131" Type="http://schemas.openxmlformats.org/officeDocument/2006/relationships/hyperlink" Target="https://www.ebi.ac.uk/ols/ontologies/ncit/terms?iri=http%3A%2F%2Fpurl.obolibrary.org%2Fobo%2FNCIT_C64847" TargetMode="External"/><Relationship Id="rId136" Type="http://schemas.openxmlformats.org/officeDocument/2006/relationships/hyperlink" Target="https://www.ebi.ac.uk/ols/ontologies/ncit/terms?iri=http%3A%2F%2Fpurl.obolibrary.org%2Fobo%2FNCIT_C139217" TargetMode="External"/><Relationship Id="rId157" Type="http://schemas.openxmlformats.org/officeDocument/2006/relationships/hyperlink" Target="https://www.ebi.ac.uk/ols/ontologies/snomed/terms?iri=http%3A%2F%2Fsnomed.info%2Fid%2F713017009" TargetMode="External"/><Relationship Id="rId178" Type="http://schemas.openxmlformats.org/officeDocument/2006/relationships/hyperlink" Target="https://www.ebi.ac.uk/ols4/ontologies/ncit/classes/http%253A%252F%252Fpurl.obolibrary.org%252Fobo%252FNCIT_C60832" TargetMode="External"/><Relationship Id="rId61" Type="http://schemas.openxmlformats.org/officeDocument/2006/relationships/hyperlink" Target="https://www.ebi.ac.uk/ols4/ontologies/efo/classes/http%253A%252F%252Fwww.ebi.ac.uk%252Fefo%252FEFO_0007442" TargetMode="External"/><Relationship Id="rId82" Type="http://schemas.openxmlformats.org/officeDocument/2006/relationships/hyperlink" Target="https://www.ebi.ac.uk/ols4/ontologies/ncit/classes/http%253A%252F%252Fpurl.obolibrary.org%252Fobo%252FNCIT_C73437" TargetMode="External"/><Relationship Id="rId152" Type="http://schemas.openxmlformats.org/officeDocument/2006/relationships/hyperlink" Target="https://www.ebi.ac.uk/ols/ontologies/ncit/terms?iri=http%3A%2F%2Fpurl.obolibrary.org%2Fobo%2FNCIT_C64488" TargetMode="External"/><Relationship Id="rId173" Type="http://schemas.openxmlformats.org/officeDocument/2006/relationships/hyperlink" Target="https://www.ebi.ac.uk/spot/oxo/terms/EFO:0004309" TargetMode="External"/><Relationship Id="rId19" Type="http://schemas.openxmlformats.org/officeDocument/2006/relationships/hyperlink" Target="https://www.ebi.ac.uk/ols4/ontologies/ncit/classes/http%253A%252F%252Fpurl.obolibrary.org%252Fobo%252FNCIT_C17953" TargetMode="External"/><Relationship Id="rId14" Type="http://schemas.openxmlformats.org/officeDocument/2006/relationships/hyperlink" Target="https://www.ebi.ac.uk/ols4/ontologies/ncit/classes/http%253A%252F%252Fpurl.obolibrary.org%252Fobo%252FNCIT_C41150" TargetMode="External"/><Relationship Id="rId30" Type="http://schemas.openxmlformats.org/officeDocument/2006/relationships/hyperlink" Target="https://www.ebi.ac.uk/ols4/ontologies/efo/classes/http%253A%252F%252Fpurl.obolibrary.org%252Fobo%252FHP_0001788" TargetMode="External"/><Relationship Id="rId35" Type="http://schemas.openxmlformats.org/officeDocument/2006/relationships/hyperlink" Target="https://www.ebi.ac.uk/spot/oxo/terms/EFO:0000721" TargetMode="External"/><Relationship Id="rId56" Type="http://schemas.openxmlformats.org/officeDocument/2006/relationships/hyperlink" Target="https://www.ebi.ac.uk/ols4/ontologies/ncit/classes/http%253A%252F%252Fpurl.obolibrary.org%252Fobo%252FNCIT_C68615" TargetMode="External"/><Relationship Id="rId77" Type="http://schemas.openxmlformats.org/officeDocument/2006/relationships/hyperlink" Target="https://www.ebi.ac.uk/ols/ontologies/scdo/terms?iri=http%3A%2F%2Fpurl.obolibrary.org%2Fobo%2FHP_0001511" TargetMode="External"/><Relationship Id="rId100" Type="http://schemas.openxmlformats.org/officeDocument/2006/relationships/hyperlink" Target="https://www.ebi.ac.uk/ols4/ontologies/ncit/classes/http%253A%252F%252Fpurl.obolibrary.org%252Fobo%252FNCIT_C25347" TargetMode="External"/><Relationship Id="rId105" Type="http://schemas.openxmlformats.org/officeDocument/2006/relationships/hyperlink" Target="https://www.ebi.ac.uk/ols/ontologies/ncit/terms?iri=http%3A%2F%2Fpurl.obolibrary.org%2Fobo%2FNCIT_C16676" TargetMode="External"/><Relationship Id="rId126" Type="http://schemas.openxmlformats.org/officeDocument/2006/relationships/hyperlink" Target="https://www.ebi.ac.uk/ols4/ontologies/ncit/classes/http%253A%252F%252Fpurl.obolibrary.org%252Fobo%252FNCIT_C124626" TargetMode="External"/><Relationship Id="rId147" Type="http://schemas.openxmlformats.org/officeDocument/2006/relationships/hyperlink" Target="https://www.ebi.ac.uk/ols/ontologies/ncit/terms?iri=http%3A%2F%2Fpurl.obolibrary.org%2Fobo%2FNCIT_C74781" TargetMode="External"/><Relationship Id="rId168" Type="http://schemas.openxmlformats.org/officeDocument/2006/relationships/hyperlink" Target="https://www.ebi.ac.uk/ols/ontologies/ncit/terms?iri=http%3A%2F%2Fpurl.obolibrary.org%2Fobo%2FNCIT_C92622" TargetMode="External"/><Relationship Id="rId8" Type="http://schemas.openxmlformats.org/officeDocument/2006/relationships/hyperlink" Target="https://www.ebi.ac.uk/ols4/ontologies/ncit/classes/http%253A%252F%252Fpurl.obolibrary.org%252Fobo%252FNCIT_C28421" TargetMode="External"/><Relationship Id="rId51" Type="http://schemas.openxmlformats.org/officeDocument/2006/relationships/hyperlink" Target="http://purl.obolibrary.org/obo/NCIT_C70740" TargetMode="External"/><Relationship Id="rId72" Type="http://schemas.openxmlformats.org/officeDocument/2006/relationships/hyperlink" Target="https://www.ebi.ac.uk/ols/ontologies/ncit/terms?iri=http%3A%2F%2Fpurl.obolibrary.org%2Fobo%2FNCIT_C114934" TargetMode="External"/><Relationship Id="rId93" Type="http://schemas.openxmlformats.org/officeDocument/2006/relationships/hyperlink" Target="https://www.ebi.ac.uk/ols/ontologies/ncit/terms?iri=http%3A%2F%2Fpurl.obolibrary.org%2Fobo%2FNCIT_C87168" TargetMode="External"/><Relationship Id="rId98" Type="http://schemas.openxmlformats.org/officeDocument/2006/relationships/hyperlink" Target="https://www.ebi.ac.uk/ols/ontologies/ncit/terms?iri=http%3A%2F%2Fpurl.obolibrary.org%2Fobo%2FNCIT_C124435" TargetMode="External"/><Relationship Id="rId121" Type="http://schemas.openxmlformats.org/officeDocument/2006/relationships/hyperlink" Target="https://www.ebi.ac.uk/ols4/ontologies/ncit/classes/http%253A%252F%252Fpurl.obolibrary.org%252Fobo%252FNCIT_C128015" TargetMode="External"/><Relationship Id="rId142" Type="http://schemas.openxmlformats.org/officeDocument/2006/relationships/hyperlink" Target="https://www.ebi.ac.uk/ols/ontologies/efo/terms?iri=http%3A%2F%2Fwww.ebi.ac.uk%2Fefo%2FEFO_0004527" TargetMode="External"/><Relationship Id="rId163" Type="http://schemas.openxmlformats.org/officeDocument/2006/relationships/hyperlink" Target="https://www.ebi.ac.uk/ols/ontologies/ncit/terms?iri=http%3A%2F%2Fpurl.obolibrary.org%2Fobo%2FNCIT_C103430" TargetMode="External"/><Relationship Id="rId184" Type="http://schemas.openxmlformats.org/officeDocument/2006/relationships/hyperlink" Target="https://www.ebi.ac.uk/ols4/ontologies/ncit/classes/http%253A%252F%252Fpurl.obolibrary.org%252Fobo%252FNCIT_C34797" TargetMode="External"/><Relationship Id="rId3" Type="http://schemas.openxmlformats.org/officeDocument/2006/relationships/hyperlink" Target="https://www.ebi.ac.uk/ols4/ontologies/ncit/classes/http%253A%252F%252Fpurl.obolibrary.org%252Fobo%252FNCIT_C68615" TargetMode="External"/><Relationship Id="rId25" Type="http://schemas.openxmlformats.org/officeDocument/2006/relationships/hyperlink" Target="https://www.ebi.ac.uk/ols4/ontologies/ncit/classes/http%253A%252F%252Fpurl.obolibrary.org%252Fobo%252FNCIT_C114371" TargetMode="External"/><Relationship Id="rId46" Type="http://schemas.openxmlformats.org/officeDocument/2006/relationships/hyperlink" Target="https://www.ebi.ac.uk/spot/oxo/terms/EFO:0004344" TargetMode="External"/><Relationship Id="rId67" Type="http://schemas.openxmlformats.org/officeDocument/2006/relationships/hyperlink" Target="https://www.ebi.ac.uk/ols4/ontologies/ncit/classes/http%253A%252F%252Fpurl.obolibrary.org%252Fobo%252FNCIT_C3423" TargetMode="External"/><Relationship Id="rId116" Type="http://schemas.openxmlformats.org/officeDocument/2006/relationships/hyperlink" Target="https://www.ebi.ac.uk/ols4/ontologies/ncit/classes/http%253A%252F%252Fpurl.obolibrary.org%252Fobo%252FNCIT_C114093" TargetMode="External"/><Relationship Id="rId137" Type="http://schemas.openxmlformats.org/officeDocument/2006/relationships/hyperlink" Target="https://www.ebi.ac.uk/ols/ontologies/ncit/terms?iri=http%3A%2F%2Fpurl.obolibrary.org%2Fobo%2FNCIT_C61024" TargetMode="External"/><Relationship Id="rId158" Type="http://schemas.openxmlformats.org/officeDocument/2006/relationships/hyperlink" Target="https://www.ebi.ac.uk/ols/ontologies/snomed/terms?iri=http%3A%2F%2Fsnomed.info%2Fid%2F425581000" TargetMode="External"/><Relationship Id="rId20" Type="http://schemas.openxmlformats.org/officeDocument/2006/relationships/hyperlink" Target="https://www.ebi.ac.uk/ols4/ontologies/ncit/classes/http%253A%252F%252Fpurl.obolibrary.org%252Fobo%252FNCIT_C48227" TargetMode="External"/><Relationship Id="rId41" Type="http://schemas.openxmlformats.org/officeDocument/2006/relationships/hyperlink" Target="https://www.ebi.ac.uk/spot/oxo/terms/EFO:0004339" TargetMode="External"/><Relationship Id="rId62" Type="http://schemas.openxmlformats.org/officeDocument/2006/relationships/hyperlink" Target="https://www.ebi.ac.uk/ols4/ontologies/ncit/classes/http%253A%252F%252Fpurl.obolibrary.org%252Fobo%252FNCIT_C3117" TargetMode="External"/><Relationship Id="rId83" Type="http://schemas.openxmlformats.org/officeDocument/2006/relationships/hyperlink" Target="https://www.ebi.ac.uk/ols4/ontologies/ncit/classes/http%253A%252F%252Fpurl.obolibrary.org%252Fobo%252FNCIT_C93546" TargetMode="External"/><Relationship Id="rId88" Type="http://schemas.openxmlformats.org/officeDocument/2006/relationships/hyperlink" Target="https://www.ebi.ac.uk/ols/ontologies/ncit/terms?iri=http%3A%2F%2Fpurl.obolibrary.org%2Fobo%2FNCIT_C34724" TargetMode="External"/><Relationship Id="rId111" Type="http://schemas.openxmlformats.org/officeDocument/2006/relationships/hyperlink" Target="https://www.ebi.ac.uk/ols4/ontologies/ncit/classes/http%253A%252F%252Fpurl.obolibrary.org%252Fobo%252FNCIT_C64433" TargetMode="External"/><Relationship Id="rId132" Type="http://schemas.openxmlformats.org/officeDocument/2006/relationships/hyperlink" Target="https://www.ebi.ac.uk/ols/ontologies/efo/terms?iri=http%3A%2F%2Fwww.ebi.ac.uk%2Fefo%2FEFO_0004526" TargetMode="External"/><Relationship Id="rId153" Type="http://schemas.openxmlformats.org/officeDocument/2006/relationships/hyperlink" Target="https://www.ebi.ac.uk/ols/ontologies/ncit/terms?iri=http%3A%2F%2Fpurl.obolibrary.org%2Fobo%2FNCIT_C61034" TargetMode="External"/><Relationship Id="rId174" Type="http://schemas.openxmlformats.org/officeDocument/2006/relationships/hyperlink" Target="https://www.ebi.ac.uk/ols4/ontologies/ncit/classes/http%253A%252F%252Fpurl.obolibrary.org%252Fobo%252FNCIT_C49677" TargetMode="External"/><Relationship Id="rId179" Type="http://schemas.openxmlformats.org/officeDocument/2006/relationships/hyperlink" Target="https://www.ebi.ac.uk/ols/ontologies/ncit/terms?iri=http%3A%2F%2Fpurl.obolibrary.org%2Fobo%2FNCIT_C3390" TargetMode="External"/><Relationship Id="rId15" Type="http://schemas.openxmlformats.org/officeDocument/2006/relationships/hyperlink" Target="https://www.ebi.ac.uk/ols4/ontologies/ncit/classes/http%253A%252F%252Fpurl.obolibrary.org%252Fobo%252FNCIT_C70811" TargetMode="External"/><Relationship Id="rId36" Type="http://schemas.openxmlformats.org/officeDocument/2006/relationships/hyperlink" Target="https://www.ebi.ac.uk/spot/oxo/terms/DOID:11060" TargetMode="External"/><Relationship Id="rId57" Type="http://schemas.openxmlformats.org/officeDocument/2006/relationships/hyperlink" Target="https://www.ebi.ac.uk/ols4/ontologies/ncit/classes/http%253A%252F%252Fpurl.obolibrary.org%252Fobo%252FNCIT_C112843" TargetMode="External"/><Relationship Id="rId106" Type="http://schemas.openxmlformats.org/officeDocument/2006/relationships/hyperlink" Target="https://www.ebi.ac.uk/ols/ontologies/ncit/terms?iri=http%3A%2F%2Fpurl.obolibrary.org%2Fobo%2FNCIT_C399" TargetMode="External"/><Relationship Id="rId127" Type="http://schemas.openxmlformats.org/officeDocument/2006/relationships/hyperlink" Target="https://www.ebi.ac.uk/ols/ontologies/ncit/terms?iri=http%3A%2F%2Fpurl.obolibrary.org%2Fobo%2FNCIT_C124435" TargetMode="External"/><Relationship Id="rId10" Type="http://schemas.openxmlformats.org/officeDocument/2006/relationships/hyperlink" Target="https://www.ebi.ac.uk/ols4/ontologies/ncit/classes/http%253A%252F%252Fpurl.obolibrary.org%252Fobo%252FNCIT_C25341" TargetMode="External"/><Relationship Id="rId31" Type="http://schemas.openxmlformats.org/officeDocument/2006/relationships/hyperlink" Target="https://www.ebi.ac.uk/ols4/ontologies/ncit/classes/http%253A%252F%252Fpurl.obolibrary.org%252Fobo%252FNCIT_C81179" TargetMode="External"/><Relationship Id="rId52" Type="http://schemas.openxmlformats.org/officeDocument/2006/relationships/hyperlink" Target="https://www.ebi.ac.uk/ols4/ontologies/ncit/classes/http%253A%252F%252Fpurl.obolibrary.org%252Fobo%252FNCIT_C19796" TargetMode="External"/><Relationship Id="rId73" Type="http://schemas.openxmlformats.org/officeDocument/2006/relationships/hyperlink" Target="https://www.ebi.ac.uk/ols/ontologies/ncit/terms?iri=http%3A%2F%2Fpurl.obolibrary.org%2Fobo%2FNCIT_C49151" TargetMode="External"/><Relationship Id="rId78" Type="http://schemas.openxmlformats.org/officeDocument/2006/relationships/hyperlink" Target="https://www.ebi.ac.uk/ols/ontologies/snomed/terms?iri=http%3A%2F%2Fsnomed.info%2Fid%2F302869005" TargetMode="External"/><Relationship Id="rId94" Type="http://schemas.openxmlformats.org/officeDocument/2006/relationships/hyperlink" Target="https://www.ebi.ac.uk/ols/ontologies/ncit/terms?iri=http%3A%2F%2Fpurl.obolibrary.org%2Fobo%2FNCIT_C50791" TargetMode="External"/><Relationship Id="rId99" Type="http://schemas.openxmlformats.org/officeDocument/2006/relationships/hyperlink" Target="https://www.ebi.ac.uk/ols/ontologies/ncit/terms?iri=http%3A%2F%2Fpurl.obolibrary.org%2Fobo%2FNCIT_C81328" TargetMode="External"/><Relationship Id="rId101" Type="http://schemas.openxmlformats.org/officeDocument/2006/relationships/hyperlink" Target="https://www.ebi.ac.uk/ols/ontologies/ncit/terms?iri=http%3A%2F%2Fpurl.obolibrary.org%2Fobo%2FNCIT_C16358" TargetMode="External"/><Relationship Id="rId122" Type="http://schemas.openxmlformats.org/officeDocument/2006/relationships/hyperlink" Target="https://www.ebi.ac.uk/ols4/ontologies/ncit/classes/http%253A%252F%252Fpurl.obolibrary.org%252Fobo%252FNCIT_C128016" TargetMode="External"/><Relationship Id="rId143" Type="http://schemas.openxmlformats.org/officeDocument/2006/relationships/hyperlink" Target="https://www.ebi.ac.uk/ols/ontologies/ncit/terms?iri=http%3A%2F%2Fpurl.obolibrary.org%2Fobo%2FNCIT_C105588" TargetMode="External"/><Relationship Id="rId148" Type="http://schemas.openxmlformats.org/officeDocument/2006/relationships/hyperlink" Target="https://www.ebi.ac.uk/ols/ontologies/ncit/terms?iri=http%3A%2F%2Fpurl.obolibrary.org%2Fobo%2FNCIT_C103451" TargetMode="External"/><Relationship Id="rId164" Type="http://schemas.openxmlformats.org/officeDocument/2006/relationships/hyperlink" Target="https://www.ebi.ac.uk/ols4/ontologies/efo/classes/http%253A%252F%252Fwww.ebi.ac.uk%252Fefo%252FEFO_0004810" TargetMode="External"/><Relationship Id="rId169" Type="http://schemas.openxmlformats.org/officeDocument/2006/relationships/hyperlink" Target="https://www.ebi.ac.uk/ols/ontologies/ncit/terms?iri=http%3A%2F%2Fpurl.obolibrary.org%2Fobo%2FNCIT_C41331" TargetMode="External"/><Relationship Id="rId185" Type="http://schemas.openxmlformats.org/officeDocument/2006/relationships/hyperlink" Target="https://www.ebi.ac.uk/ols4/ontologies/ncit/classes/http%253A%252F%252Fpurl.obolibrary.org%252Fobo%252FNCIT_C124475" TargetMode="External"/><Relationship Id="rId4" Type="http://schemas.openxmlformats.org/officeDocument/2006/relationships/hyperlink" Target="https://www.ebi.ac.uk/ols4/ontologies/ncit/classes/http%253A%252F%252Fpurl.obolibrary.org%252Fobo%252FNCIT_C25464" TargetMode="External"/><Relationship Id="rId9" Type="http://schemas.openxmlformats.org/officeDocument/2006/relationships/hyperlink" Target="https://www.ebi.ac.uk/ols4/ontologies/ncit/classes/http%253A%252F%252Fpurl.obolibrary.org%252Fobo%252FNCIT_C25347" TargetMode="External"/><Relationship Id="rId180" Type="http://schemas.openxmlformats.org/officeDocument/2006/relationships/hyperlink" Target="https://www.ebi.ac.uk/ols/ontologies/ncit/terms?iri=http%3A%2F%2Fpurl.obolibrary.org%2Fobo%2FNCIT_C27996" TargetMode="External"/><Relationship Id="rId26" Type="http://schemas.openxmlformats.org/officeDocument/2006/relationships/hyperlink" Target="https://www.ebi.ac.uk/ols4/ontologies/efo/classes/http%253A%252F%252Fwww.ebi.ac.uk%252Fefo%252FEFO_0009579" TargetMode="External"/><Relationship Id="rId47" Type="http://schemas.openxmlformats.org/officeDocument/2006/relationships/hyperlink" Target="https://www.ebi.ac.uk/spot/oxo/terms/MONDO:0005081" TargetMode="External"/><Relationship Id="rId68" Type="http://schemas.openxmlformats.org/officeDocument/2006/relationships/hyperlink" Target="https://www.ebi.ac.uk/ols4/ontologies/ncit/classes/http%253A%252F%252Fpurl.obolibrary.org%252Fobo%252FNCIT_C35000" TargetMode="External"/><Relationship Id="rId89" Type="http://schemas.openxmlformats.org/officeDocument/2006/relationships/hyperlink" Target="https://www.ebi.ac.uk/ols/ontologies/ncit/terms?iri=http%3A%2F%2Fpurl.obolibrary.org%2Fobo%2FNCIT_C34632" TargetMode="External"/><Relationship Id="rId112" Type="http://schemas.openxmlformats.org/officeDocument/2006/relationships/hyperlink" Target="https://www.ebi.ac.uk/ols4/ontologies/ncit/classes/http%253A%252F%252Fpurl.obolibrary.org%252Fobo%252FNCIT_C64467" TargetMode="External"/><Relationship Id="rId133" Type="http://schemas.openxmlformats.org/officeDocument/2006/relationships/hyperlink" Target="https://www.ebi.ac.uk/ols/ontologies/ncit/terms?iri=http%3A%2F%2Fpurl.obolibrary.org%2Fobo%2FNCIT_C74737" TargetMode="External"/><Relationship Id="rId154" Type="http://schemas.openxmlformats.org/officeDocument/2006/relationships/hyperlink" Target="https://www.ebi.ac.uk/ols/ontologies/ncit/terms?iri=http%3A%2F%2Fpurl.obolibrary.org%2Fobo%2FNCIT_C92839" TargetMode="External"/><Relationship Id="rId175" Type="http://schemas.openxmlformats.org/officeDocument/2006/relationships/hyperlink" Target="https://www.ebi.ac.uk/ols4/ontologies/ncit/classes/http%253A%252F%252Fpurl.obolibrary.org%252Fobo%252FNCIT_C25298" TargetMode="External"/><Relationship Id="rId16" Type="http://schemas.openxmlformats.org/officeDocument/2006/relationships/hyperlink" Target="https://www.ebi.ac.uk/ols4/ontologies/ncit/classes/http%253A%252F%252Fpurl.obolibrary.org%252Fobo%252FNCIT_C18272" TargetMode="External"/><Relationship Id="rId37" Type="http://schemas.openxmlformats.org/officeDocument/2006/relationships/hyperlink" Target="http://purl.obolibrary.org/obo/NCIT_C26858" TargetMode="External"/><Relationship Id="rId58" Type="http://schemas.openxmlformats.org/officeDocument/2006/relationships/hyperlink" Target="https://www.ebi.ac.uk/ols4/ontologies/ncit/classes/http%253A%252F%252Fpurl.obolibrary.org%252Fobo%252FNCIT_C85021" TargetMode="External"/><Relationship Id="rId79" Type="http://schemas.openxmlformats.org/officeDocument/2006/relationships/hyperlink" Target="http://snomed.info/id/302869005" TargetMode="External"/><Relationship Id="rId102" Type="http://schemas.openxmlformats.org/officeDocument/2006/relationships/hyperlink" Target="https://www.ebi.ac.uk/ols/ontologies/ncit/terms?iri=http%3A%2F%2Fpurl.obolibrary.org%2Fobo%2FNCIT_C25407" TargetMode="External"/><Relationship Id="rId123" Type="http://schemas.openxmlformats.org/officeDocument/2006/relationships/hyperlink" Target="https://www.ebi.ac.uk/ols4/ontologies/ncit/classes/http%253A%252F%252Fpurl.obolibrary.org%252Fobo%252FNCIT_C128017" TargetMode="External"/><Relationship Id="rId144" Type="http://schemas.openxmlformats.org/officeDocument/2006/relationships/hyperlink" Target="https://www.ebi.ac.uk/ols/ontologies/ncit/terms?iri=http%3A%2F%2Fpurl.obolibrary.org%2Fobo%2FNCIT_C105587" TargetMode="External"/><Relationship Id="rId90" Type="http://schemas.openxmlformats.org/officeDocument/2006/relationships/hyperlink" Target="https://www.ebi.ac.uk/ols/ontologies/ncit/terms?iri=http%3A%2F%2Fpurl.obolibrary.org%2Fobo%2FNCIT_C3333" TargetMode="External"/><Relationship Id="rId165" Type="http://schemas.openxmlformats.org/officeDocument/2006/relationships/hyperlink" Target="https://www.ebi.ac.uk/ols4/ontologies/ncit/classes/http%253A%252F%252Fpurl.obolibrary.org%252Fobo%252FNCIT_C25352" TargetMode="External"/><Relationship Id="rId27" Type="http://schemas.openxmlformats.org/officeDocument/2006/relationships/hyperlink" Target="https://www.ebi.ac.uk/ols4/ontologies/ncit/classes/http%253A%252F%252Fpurl.obolibrary.org%252Fobo%252FNCIT_C26685" TargetMode="External"/><Relationship Id="rId48" Type="http://schemas.openxmlformats.org/officeDocument/2006/relationships/hyperlink" Target="https://www.ebi.ac.uk/spot/oxo/terms/MONDO:0001754" TargetMode="External"/><Relationship Id="rId69" Type="http://schemas.openxmlformats.org/officeDocument/2006/relationships/hyperlink" Target="https://www.ebi.ac.uk/ols4/ontologies/ncit/classes/http%253A%252F%252Fpurl.obolibrary.org%252Fobo%252FNCIT_C157155" TargetMode="External"/><Relationship Id="rId113" Type="http://schemas.openxmlformats.org/officeDocument/2006/relationships/hyperlink" Target="https://www.ebi.ac.uk/ols4/ontologies/ncit/classes/http%253A%252F%252Fpurl.obolibrary.org%252Fobo%252FNCIT_C79463" TargetMode="External"/><Relationship Id="rId134" Type="http://schemas.openxmlformats.org/officeDocument/2006/relationships/hyperlink" Target="https://www.ebi.ac.uk/ols/ontologies/efo/terms?iri=http%3A%2F%2Fwww.ebi.ac.uk%2Fefo%2FEFO_0004528" TargetMode="External"/><Relationship Id="rId80" Type="http://schemas.openxmlformats.org/officeDocument/2006/relationships/hyperlink" Target="https://www.ebi.ac.uk/ols/ontologies/omit/terms?iri=http%3A%2F%2Fpurl.obolibrary.org%2Fobo%2FOMIT_0001030" TargetMode="External"/><Relationship Id="rId155" Type="http://schemas.openxmlformats.org/officeDocument/2006/relationships/hyperlink" Target="https://www.ebi.ac.uk/ols/ontologies/ncit/terms?iri=http%3A%2F%2Fpurl.obolibrary.org%2Fobo%2FNCIT_C106581" TargetMode="External"/><Relationship Id="rId176" Type="http://schemas.openxmlformats.org/officeDocument/2006/relationships/hyperlink" Target="https://www.ebi.ac.uk/ols4/ontologies/ncit/classes/http%253A%252F%252Fpurl.obolibrary.org%252Fobo%252FNCIT_C25299" TargetMode="External"/><Relationship Id="rId17" Type="http://schemas.openxmlformats.org/officeDocument/2006/relationships/hyperlink" Target="https://www.ebi.ac.uk/ols4/ontologies/ncit/classes/http%253A%252F%252Fpurl.obolibrary.org%252Fobo%252FNCIT_C20701" TargetMode="External"/><Relationship Id="rId38" Type="http://schemas.openxmlformats.org/officeDocument/2006/relationships/hyperlink" Target="https://www.ebi.ac.uk/spot/oxo/terms/SNOMEDCT:237266003" TargetMode="External"/><Relationship Id="rId59" Type="http://schemas.openxmlformats.org/officeDocument/2006/relationships/hyperlink" Target="https://www.ebi.ac.uk/ols4/ontologies/ncit/classes/http%253A%252F%252Fpurl.obolibrary.org%252Fobo%252FNCIT_C114371" TargetMode="External"/><Relationship Id="rId103" Type="http://schemas.openxmlformats.org/officeDocument/2006/relationships/hyperlink" Target="https://www.ebi.ac.uk/ols/ontologies/ncit/terms?iri=http%3A%2F%2Fpurl.obolibrary.org%2Fobo%2FNCIT_C114935" TargetMode="External"/><Relationship Id="rId124" Type="http://schemas.openxmlformats.org/officeDocument/2006/relationships/hyperlink" Target="https://www.ebi.ac.uk/ols4/ontologies/ncit/classes/http%253A%252F%252Fpurl.obolibrary.org%252Fobo%252FNCIT_C128012" TargetMode="External"/><Relationship Id="rId70" Type="http://schemas.openxmlformats.org/officeDocument/2006/relationships/hyperlink" Target="https://www.ebi.ac.uk/ols4/ontologies/ncit/classes/http%253A%252F%252Fpurl.obolibrary.org%252Fobo%252FNCIT_C35055" TargetMode="External"/><Relationship Id="rId91" Type="http://schemas.openxmlformats.org/officeDocument/2006/relationships/hyperlink" Target="https://www.ebi.ac.uk/ols/ontologies/ncit/terms?iri=http%3A%2F%2Fpurl.obolibrary.org%2Fobo%2FNCIT_C116802" TargetMode="External"/><Relationship Id="rId145" Type="http://schemas.openxmlformats.org/officeDocument/2006/relationships/hyperlink" Target="https://www.ebi.ac.uk/ols/ontologies/ncit/terms?iri=http%3A%2F%2Fpurl.obolibrary.org%2Fobo%2FNCIT_C64849" TargetMode="External"/><Relationship Id="rId166" Type="http://schemas.openxmlformats.org/officeDocument/2006/relationships/hyperlink" Target="https://www.ebi.ac.uk/ols/ontologies/ncit/terms?iri=http%3A%2F%2Fpurl.obolibrary.org%2Fobo%2FNCIT_C82621" TargetMode="External"/><Relationship Id="rId1" Type="http://schemas.openxmlformats.org/officeDocument/2006/relationships/hyperlink" Target="https://www.ebi.ac.uk/ols4/ontologies/ncit/classes/http%253A%252F%252Fpurl.obolibrary.org%252Fobo%252FNCIT_C25164" TargetMode="External"/><Relationship Id="rId28" Type="http://schemas.openxmlformats.org/officeDocument/2006/relationships/hyperlink" Target="https://www.ebi.ac.uk/ols4/ontologies/efo/classes/http%253A%252F%252Fwww.ebi.ac.uk%252Fefo%252FEFO_0007442" TargetMode="External"/><Relationship Id="rId49" Type="http://schemas.openxmlformats.org/officeDocument/2006/relationships/hyperlink" Target="https://www.ebi.ac.uk/spot/oxo/terms/MONDO:0024664" TargetMode="External"/><Relationship Id="rId114" Type="http://schemas.openxmlformats.org/officeDocument/2006/relationships/hyperlink" Target="https://www.ebi.ac.uk/ols4/ontologies/ncit/classes/http%253A%252F%252Fpurl.obolibrary.org%252Fobo%252FNCIT_C3097" TargetMode="External"/><Relationship Id="rId60" Type="http://schemas.openxmlformats.org/officeDocument/2006/relationships/hyperlink" Target="https://www.ebi.ac.uk/ols4/ontologies/ncit/classes/http%253A%252F%252Fpurl.obolibrary.org%252Fobo%252FNCIT_C114371" TargetMode="External"/><Relationship Id="rId81" Type="http://schemas.openxmlformats.org/officeDocument/2006/relationships/hyperlink" Target="http://purl.obolibrary.org/obo/OMIT_0001030" TargetMode="External"/><Relationship Id="rId135" Type="http://schemas.openxmlformats.org/officeDocument/2006/relationships/hyperlink" Target="https://www.ebi.ac.uk/ols/ontologies/efo/terms?iri=http%3A%2F%2Fwww.ebi.ac.uk%2Fefo%2FEFO_0004748" TargetMode="External"/><Relationship Id="rId156" Type="http://schemas.openxmlformats.org/officeDocument/2006/relationships/hyperlink" Target="https://www.ebi.ac.uk/ols/ontologies/ncit/terms?iri=http%3A%2F%2Fpurl.obolibrary.org%2Fobo%2FNCIT_C16165" TargetMode="External"/><Relationship Id="rId177" Type="http://schemas.openxmlformats.org/officeDocument/2006/relationships/hyperlink" Target="https://www.ebi.ac.uk/ols4/ontologies/ncit/classes/http%253A%252F%252Fpurl.obolibrary.org%252Fobo%252FNCIT_C49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C96C-D40E-0049-86C6-793CDDB02389}">
  <sheetPr filterMode="1"/>
  <dimension ref="A1:V149"/>
  <sheetViews>
    <sheetView zoomScale="125" workbookViewId="0"/>
  </sheetViews>
  <sheetFormatPr defaultColWidth="10.875" defaultRowHeight="15.75" customHeight="1"/>
  <cols>
    <col min="1" max="1" width="31.5" style="4" bestFit="1" customWidth="1"/>
    <col min="2" max="2" width="22.625" style="4" customWidth="1"/>
    <col min="3" max="3" width="74.125" style="4" customWidth="1"/>
    <col min="4" max="4" width="11.625" style="4" customWidth="1"/>
    <col min="5" max="5" width="13.625" style="4" bestFit="1" customWidth="1"/>
    <col min="6" max="6" width="13.125" style="4" customWidth="1"/>
    <col min="7" max="7" width="39.875" style="34" bestFit="1" customWidth="1"/>
    <col min="8" max="8" width="22.125" style="4" customWidth="1"/>
    <col min="9" max="9" width="5.875" style="4" customWidth="1"/>
    <col min="10" max="10" width="6.625" style="4" customWidth="1"/>
    <col min="11" max="12" width="12" style="4" customWidth="1"/>
    <col min="13" max="13" width="11.125" style="8" customWidth="1"/>
    <col min="14" max="14" width="7.625" style="8" bestFit="1" customWidth="1"/>
    <col min="15" max="15" width="12.875" style="8" bestFit="1" customWidth="1"/>
    <col min="16" max="16" width="13.375" style="8" bestFit="1" customWidth="1"/>
    <col min="17" max="18" width="16.625" style="8" bestFit="1" customWidth="1"/>
    <col min="19" max="19" width="8.375" style="4" bestFit="1" customWidth="1"/>
    <col min="20" max="20" width="17.625" style="4" bestFit="1" customWidth="1"/>
    <col min="21" max="21" width="17.875" style="4" bestFit="1" customWidth="1"/>
    <col min="22" max="16384" width="10.875" style="4"/>
  </cols>
  <sheetData>
    <row r="1" spans="1:22">
      <c r="A1" s="1" t="s">
        <v>0</v>
      </c>
      <c r="B1" s="1" t="s">
        <v>1</v>
      </c>
      <c r="C1" s="1" t="s">
        <v>2</v>
      </c>
      <c r="D1" s="1" t="s">
        <v>3</v>
      </c>
      <c r="E1" s="1" t="s">
        <v>4</v>
      </c>
      <c r="F1" s="1" t="s">
        <v>5</v>
      </c>
      <c r="G1" s="39" t="s">
        <v>6</v>
      </c>
      <c r="H1" s="1" t="s">
        <v>7</v>
      </c>
      <c r="I1" s="1" t="s">
        <v>8</v>
      </c>
      <c r="J1" s="1" t="s">
        <v>9</v>
      </c>
      <c r="K1" s="2" t="s">
        <v>10</v>
      </c>
      <c r="L1" s="2" t="s">
        <v>11</v>
      </c>
      <c r="M1" s="9" t="s">
        <v>12</v>
      </c>
      <c r="N1" s="9" t="s">
        <v>13</v>
      </c>
      <c r="O1" s="11" t="s">
        <v>14</v>
      </c>
      <c r="P1" s="11" t="s">
        <v>15</v>
      </c>
      <c r="Q1" s="11" t="s">
        <v>16</v>
      </c>
      <c r="R1" s="11" t="s">
        <v>17</v>
      </c>
      <c r="S1" s="3" t="s">
        <v>18</v>
      </c>
      <c r="T1" s="3" t="s">
        <v>19</v>
      </c>
      <c r="U1" s="3" t="s">
        <v>20</v>
      </c>
      <c r="V1" s="65" t="s">
        <v>21</v>
      </c>
    </row>
    <row r="2" spans="1:22" ht="17.25">
      <c r="A2" s="6" t="s">
        <v>22</v>
      </c>
      <c r="B2" s="5" t="s">
        <v>23</v>
      </c>
      <c r="C2" s="33" t="s">
        <v>24</v>
      </c>
      <c r="D2" s="33" t="s">
        <v>25</v>
      </c>
      <c r="E2" s="22" t="s">
        <v>26</v>
      </c>
      <c r="F2" s="28" t="s">
        <v>27</v>
      </c>
      <c r="G2" s="17" t="s">
        <v>28</v>
      </c>
      <c r="H2" s="28" t="s">
        <v>29</v>
      </c>
      <c r="I2" s="70" t="b">
        <v>1</v>
      </c>
      <c r="J2" s="70" t="b">
        <v>1</v>
      </c>
      <c r="K2" s="29" t="s">
        <v>30</v>
      </c>
      <c r="L2" s="29"/>
      <c r="M2" s="24" t="s">
        <v>31</v>
      </c>
      <c r="N2" s="30" t="s">
        <v>32</v>
      </c>
      <c r="O2" s="25" t="s">
        <v>33</v>
      </c>
      <c r="P2" s="25" t="s">
        <v>34</v>
      </c>
      <c r="Q2" s="25" t="s">
        <v>35</v>
      </c>
      <c r="R2" s="25" t="s">
        <v>35</v>
      </c>
      <c r="S2" s="26"/>
      <c r="T2" s="26"/>
      <c r="U2" s="21"/>
    </row>
    <row r="3" spans="1:22" ht="17.25">
      <c r="A3" s="6" t="s">
        <v>36</v>
      </c>
      <c r="B3" s="5" t="s">
        <v>37</v>
      </c>
      <c r="C3" s="33" t="s">
        <v>38</v>
      </c>
      <c r="D3" s="33" t="s">
        <v>25</v>
      </c>
      <c r="E3" s="22" t="s">
        <v>26</v>
      </c>
      <c r="F3" s="17" t="s">
        <v>39</v>
      </c>
      <c r="G3" s="17" t="s">
        <v>40</v>
      </c>
      <c r="H3" s="31" t="s">
        <v>41</v>
      </c>
      <c r="I3" s="70" t="b">
        <v>1</v>
      </c>
      <c r="J3" s="70" t="b">
        <v>1</v>
      </c>
      <c r="K3" s="29" t="s">
        <v>42</v>
      </c>
      <c r="L3" s="29"/>
      <c r="M3" s="24" t="s">
        <v>43</v>
      </c>
      <c r="N3" s="30" t="s">
        <v>32</v>
      </c>
      <c r="O3" s="25" t="s">
        <v>44</v>
      </c>
      <c r="P3" s="25" t="s">
        <v>45</v>
      </c>
      <c r="Q3" s="25" t="s">
        <v>35</v>
      </c>
      <c r="R3" s="25" t="s">
        <v>35</v>
      </c>
      <c r="S3" s="26"/>
      <c r="T3" s="26"/>
      <c r="U3" s="21"/>
    </row>
    <row r="4" spans="1:22" ht="17.25">
      <c r="A4" s="6" t="s">
        <v>46</v>
      </c>
      <c r="B4" s="5" t="s">
        <v>47</v>
      </c>
      <c r="C4" s="33" t="s">
        <v>48</v>
      </c>
      <c r="D4" s="33" t="s">
        <v>25</v>
      </c>
      <c r="E4" s="22" t="s">
        <v>26</v>
      </c>
      <c r="F4" s="22" t="s">
        <v>49</v>
      </c>
      <c r="G4" s="17" t="s">
        <v>50</v>
      </c>
      <c r="H4" s="28" t="s">
        <v>51</v>
      </c>
      <c r="I4" s="70" t="b">
        <v>1</v>
      </c>
      <c r="J4" s="70" t="b">
        <v>1</v>
      </c>
      <c r="K4" s="29" t="s">
        <v>30</v>
      </c>
      <c r="L4" s="29"/>
      <c r="M4" s="24" t="s">
        <v>31</v>
      </c>
      <c r="N4" s="30" t="s">
        <v>32</v>
      </c>
      <c r="O4" s="25" t="s">
        <v>33</v>
      </c>
      <c r="P4" s="25" t="s">
        <v>34</v>
      </c>
      <c r="Q4" s="25" t="s">
        <v>35</v>
      </c>
      <c r="R4" s="25" t="s">
        <v>35</v>
      </c>
      <c r="S4" s="26"/>
      <c r="T4" s="26"/>
      <c r="U4" s="21"/>
    </row>
    <row r="5" spans="1:22" ht="32.25">
      <c r="A5" s="6" t="s">
        <v>52</v>
      </c>
      <c r="B5" s="5" t="s">
        <v>53</v>
      </c>
      <c r="C5" s="33" t="s">
        <v>54</v>
      </c>
      <c r="D5" s="33" t="s">
        <v>55</v>
      </c>
      <c r="E5" s="22" t="s">
        <v>26</v>
      </c>
      <c r="F5" s="28" t="s">
        <v>56</v>
      </c>
      <c r="G5" s="17" t="s">
        <v>57</v>
      </c>
      <c r="H5" s="20" t="s">
        <v>58</v>
      </c>
      <c r="I5" s="70" t="b">
        <v>1</v>
      </c>
      <c r="J5" s="70" t="b">
        <v>1</v>
      </c>
      <c r="K5" s="29" t="s">
        <v>59</v>
      </c>
      <c r="L5" s="23"/>
      <c r="M5" s="24" t="s">
        <v>60</v>
      </c>
      <c r="N5" s="24" t="s">
        <v>61</v>
      </c>
      <c r="O5" s="25" t="s">
        <v>35</v>
      </c>
      <c r="P5" s="25" t="s">
        <v>35</v>
      </c>
      <c r="Q5" s="25" t="s">
        <v>35</v>
      </c>
      <c r="R5" s="25" t="s">
        <v>35</v>
      </c>
      <c r="S5" s="26"/>
      <c r="T5" s="26"/>
      <c r="U5" s="21"/>
    </row>
    <row r="6" spans="1:22" ht="17.25">
      <c r="A6" s="6" t="s">
        <v>62</v>
      </c>
      <c r="B6" s="5" t="s">
        <v>63</v>
      </c>
      <c r="C6" s="33" t="s">
        <v>64</v>
      </c>
      <c r="D6" s="33" t="s">
        <v>55</v>
      </c>
      <c r="E6" s="22" t="s">
        <v>26</v>
      </c>
      <c r="F6" s="28" t="s">
        <v>65</v>
      </c>
      <c r="G6" s="17" t="s">
        <v>66</v>
      </c>
      <c r="H6" s="17" t="s">
        <v>67</v>
      </c>
      <c r="I6" s="70" t="b">
        <v>1</v>
      </c>
      <c r="J6" s="70" t="b">
        <v>1</v>
      </c>
      <c r="K6" s="23"/>
      <c r="L6" s="23"/>
      <c r="M6" s="24" t="s">
        <v>68</v>
      </c>
      <c r="N6" s="24" t="s">
        <v>61</v>
      </c>
      <c r="O6" s="25" t="s">
        <v>35</v>
      </c>
      <c r="P6" s="25" t="s">
        <v>35</v>
      </c>
      <c r="Q6" s="25" t="s">
        <v>35</v>
      </c>
      <c r="R6" s="25" t="s">
        <v>35</v>
      </c>
      <c r="S6" s="26"/>
      <c r="T6" s="26"/>
      <c r="U6" s="21"/>
    </row>
    <row r="7" spans="1:22" ht="17.25">
      <c r="A7" s="6" t="s">
        <v>69</v>
      </c>
      <c r="B7" s="5" t="s">
        <v>70</v>
      </c>
      <c r="C7" s="33" t="s">
        <v>71</v>
      </c>
      <c r="D7" s="33" t="s">
        <v>25</v>
      </c>
      <c r="E7" s="22" t="s">
        <v>26</v>
      </c>
      <c r="F7" s="17" t="s">
        <v>72</v>
      </c>
      <c r="G7" s="17" t="s">
        <v>73</v>
      </c>
      <c r="H7" s="17" t="s">
        <v>74</v>
      </c>
      <c r="I7" s="70" t="b">
        <v>1</v>
      </c>
      <c r="J7" s="70" t="b">
        <v>1</v>
      </c>
      <c r="K7" s="23" t="s">
        <v>75</v>
      </c>
      <c r="L7" s="23"/>
      <c r="M7" s="24" t="s">
        <v>76</v>
      </c>
      <c r="N7" s="24" t="s">
        <v>77</v>
      </c>
      <c r="O7" s="25" t="s">
        <v>78</v>
      </c>
      <c r="P7" s="25" t="s">
        <v>79</v>
      </c>
      <c r="Q7" s="25" t="s">
        <v>35</v>
      </c>
      <c r="R7" s="25" t="s">
        <v>35</v>
      </c>
      <c r="S7" s="26"/>
      <c r="T7" s="26"/>
      <c r="U7" s="6" t="s">
        <v>46</v>
      </c>
    </row>
    <row r="8" spans="1:22" ht="17.25">
      <c r="A8" s="6" t="s">
        <v>80</v>
      </c>
      <c r="B8" s="5" t="s">
        <v>81</v>
      </c>
      <c r="C8" s="33" t="s">
        <v>82</v>
      </c>
      <c r="D8" s="33" t="s">
        <v>55</v>
      </c>
      <c r="E8" s="22" t="s">
        <v>26</v>
      </c>
      <c r="F8" s="17" t="s">
        <v>83</v>
      </c>
      <c r="G8" s="17" t="s">
        <v>84</v>
      </c>
      <c r="H8" s="31" t="s">
        <v>85</v>
      </c>
      <c r="I8" s="70" t="b">
        <v>1</v>
      </c>
      <c r="J8" s="70" t="b">
        <v>1</v>
      </c>
      <c r="K8" s="23" t="s">
        <v>86</v>
      </c>
      <c r="L8" s="23"/>
      <c r="M8" s="24" t="s">
        <v>87</v>
      </c>
      <c r="N8" s="24" t="s">
        <v>61</v>
      </c>
      <c r="O8" s="25" t="s">
        <v>35</v>
      </c>
      <c r="P8" s="25" t="s">
        <v>35</v>
      </c>
      <c r="Q8" s="25" t="s">
        <v>35</v>
      </c>
      <c r="R8" s="25" t="s">
        <v>35</v>
      </c>
      <c r="S8" s="26"/>
      <c r="T8" s="26"/>
      <c r="U8" s="21"/>
    </row>
    <row r="9" spans="1:22" ht="17.25">
      <c r="A9" s="6" t="s">
        <v>88</v>
      </c>
      <c r="B9" s="5" t="s">
        <v>89</v>
      </c>
      <c r="C9" s="33" t="s">
        <v>90</v>
      </c>
      <c r="D9" s="33" t="s">
        <v>55</v>
      </c>
      <c r="E9" s="22" t="s">
        <v>26</v>
      </c>
      <c r="F9" s="17" t="s">
        <v>91</v>
      </c>
      <c r="G9" s="17" t="s">
        <v>92</v>
      </c>
      <c r="H9" s="31" t="s">
        <v>93</v>
      </c>
      <c r="I9" s="70" t="b">
        <v>1</v>
      </c>
      <c r="J9" s="70" t="b">
        <v>1</v>
      </c>
      <c r="K9" s="23" t="s">
        <v>86</v>
      </c>
      <c r="L9" s="23"/>
      <c r="M9" s="24" t="s">
        <v>94</v>
      </c>
      <c r="N9" s="24" t="s">
        <v>61</v>
      </c>
      <c r="O9" s="25" t="s">
        <v>35</v>
      </c>
      <c r="P9" s="25" t="s">
        <v>35</v>
      </c>
      <c r="Q9" s="25" t="s">
        <v>35</v>
      </c>
      <c r="R9" s="25" t="s">
        <v>35</v>
      </c>
      <c r="S9" s="26"/>
      <c r="T9" s="26"/>
      <c r="U9" s="21"/>
    </row>
    <row r="10" spans="1:22" ht="17.25">
      <c r="A10" s="6" t="s">
        <v>95</v>
      </c>
      <c r="B10" s="5" t="s">
        <v>96</v>
      </c>
      <c r="C10" s="33" t="s">
        <v>97</v>
      </c>
      <c r="D10" s="33" t="s">
        <v>98</v>
      </c>
      <c r="E10" s="22" t="s">
        <v>26</v>
      </c>
      <c r="F10" s="18" t="s">
        <v>99</v>
      </c>
      <c r="G10" s="17" t="s">
        <v>100</v>
      </c>
      <c r="H10" s="31" t="s">
        <v>101</v>
      </c>
      <c r="I10" s="70" t="b">
        <v>1</v>
      </c>
      <c r="J10" s="70" t="b">
        <v>1</v>
      </c>
      <c r="K10" s="23" t="s">
        <v>102</v>
      </c>
      <c r="L10" s="23"/>
      <c r="M10" s="24"/>
      <c r="N10" s="24"/>
      <c r="O10" s="25" t="s">
        <v>78</v>
      </c>
      <c r="P10" s="25" t="s">
        <v>103</v>
      </c>
      <c r="Q10" s="25"/>
      <c r="R10" s="25"/>
      <c r="S10" s="26"/>
      <c r="T10" s="26"/>
      <c r="U10" s="21"/>
    </row>
    <row r="11" spans="1:22" ht="17.25">
      <c r="A11" s="6" t="s">
        <v>104</v>
      </c>
      <c r="B11" s="5" t="s">
        <v>105</v>
      </c>
      <c r="C11" s="60" t="s">
        <v>106</v>
      </c>
      <c r="D11" s="33" t="s">
        <v>98</v>
      </c>
      <c r="E11" s="22" t="s">
        <v>26</v>
      </c>
      <c r="F11" s="59" t="s">
        <v>107</v>
      </c>
      <c r="G11" s="58" t="s">
        <v>108</v>
      </c>
      <c r="H11" s="59" t="s">
        <v>109</v>
      </c>
      <c r="I11" s="70" t="b">
        <v>1</v>
      </c>
      <c r="J11" s="70" t="b">
        <v>1</v>
      </c>
      <c r="K11" s="23" t="s">
        <v>110</v>
      </c>
      <c r="L11" s="23"/>
      <c r="M11" s="24" t="s">
        <v>111</v>
      </c>
      <c r="N11" s="24" t="s">
        <v>77</v>
      </c>
      <c r="O11" s="25" t="s">
        <v>78</v>
      </c>
      <c r="P11" s="25" t="s">
        <v>112</v>
      </c>
      <c r="Q11" s="25"/>
      <c r="R11" s="25"/>
      <c r="S11" s="26"/>
      <c r="T11" s="26"/>
      <c r="U11" s="21"/>
    </row>
    <row r="12" spans="1:22" ht="17.25">
      <c r="A12" s="6" t="s">
        <v>113</v>
      </c>
      <c r="B12" s="5" t="s">
        <v>114</v>
      </c>
      <c r="C12" s="60" t="s">
        <v>115</v>
      </c>
      <c r="D12" s="33" t="s">
        <v>98</v>
      </c>
      <c r="E12" s="22" t="s">
        <v>26</v>
      </c>
      <c r="F12" s="59" t="s">
        <v>116</v>
      </c>
      <c r="G12" s="58" t="s">
        <v>117</v>
      </c>
      <c r="H12" s="59" t="s">
        <v>118</v>
      </c>
      <c r="I12" s="70" t="b">
        <v>1</v>
      </c>
      <c r="J12" s="70" t="b">
        <v>1</v>
      </c>
      <c r="K12" s="23" t="s">
        <v>119</v>
      </c>
      <c r="L12" s="23"/>
      <c r="M12" s="24" t="s">
        <v>120</v>
      </c>
      <c r="N12" s="24" t="s">
        <v>77</v>
      </c>
      <c r="O12" s="25" t="s">
        <v>78</v>
      </c>
      <c r="P12" s="25" t="s">
        <v>121</v>
      </c>
      <c r="Q12" s="25"/>
      <c r="R12" s="25"/>
      <c r="S12" s="26"/>
      <c r="T12" s="26"/>
      <c r="U12" s="6" t="s">
        <v>122</v>
      </c>
    </row>
    <row r="13" spans="1:22" ht="17.25">
      <c r="A13" s="6" t="s">
        <v>123</v>
      </c>
      <c r="B13" s="5" t="s">
        <v>124</v>
      </c>
      <c r="C13" s="33" t="s">
        <v>125</v>
      </c>
      <c r="D13" s="33" t="s">
        <v>98</v>
      </c>
      <c r="E13" s="22" t="s">
        <v>26</v>
      </c>
      <c r="F13" s="18" t="s">
        <v>126</v>
      </c>
      <c r="G13" s="17" t="s">
        <v>127</v>
      </c>
      <c r="H13" s="17" t="s">
        <v>128</v>
      </c>
      <c r="I13" s="70" t="b">
        <v>1</v>
      </c>
      <c r="J13" s="70" t="b">
        <v>1</v>
      </c>
      <c r="K13" s="23" t="s">
        <v>129</v>
      </c>
      <c r="L13" s="23"/>
      <c r="M13" s="24" t="s">
        <v>130</v>
      </c>
      <c r="N13" s="24" t="s">
        <v>131</v>
      </c>
      <c r="O13" s="25" t="s">
        <v>132</v>
      </c>
      <c r="P13" s="25" t="s">
        <v>133</v>
      </c>
      <c r="Q13" s="25" t="s">
        <v>35</v>
      </c>
      <c r="R13" s="25" t="s">
        <v>35</v>
      </c>
      <c r="S13" s="26"/>
      <c r="T13" s="26"/>
      <c r="U13" s="21"/>
    </row>
    <row r="14" spans="1:22" ht="17.25">
      <c r="A14" s="6" t="s">
        <v>134</v>
      </c>
      <c r="B14" s="5" t="s">
        <v>135</v>
      </c>
      <c r="C14" s="60" t="s">
        <v>136</v>
      </c>
      <c r="D14" s="33" t="s">
        <v>98</v>
      </c>
      <c r="E14" s="22" t="s">
        <v>26</v>
      </c>
      <c r="F14" s="59" t="s">
        <v>137</v>
      </c>
      <c r="G14" s="58" t="s">
        <v>138</v>
      </c>
      <c r="H14" s="59" t="s">
        <v>139</v>
      </c>
      <c r="I14" s="70" t="b">
        <v>1</v>
      </c>
      <c r="J14" s="70" t="b">
        <v>1</v>
      </c>
      <c r="K14" s="23" t="s">
        <v>140</v>
      </c>
      <c r="L14" s="23"/>
      <c r="M14" s="24" t="s">
        <v>141</v>
      </c>
      <c r="N14" s="24" t="s">
        <v>61</v>
      </c>
      <c r="O14" s="25" t="s">
        <v>35</v>
      </c>
      <c r="P14" s="25" t="s">
        <v>35</v>
      </c>
      <c r="Q14" s="25" t="s">
        <v>35</v>
      </c>
      <c r="R14" s="25" t="s">
        <v>35</v>
      </c>
      <c r="S14" s="32"/>
      <c r="T14" s="32"/>
      <c r="U14" s="27"/>
    </row>
    <row r="15" spans="1:22" ht="17.25">
      <c r="A15" s="6" t="s">
        <v>142</v>
      </c>
      <c r="B15" s="5" t="s">
        <v>143</v>
      </c>
      <c r="C15" s="33" t="s">
        <v>144</v>
      </c>
      <c r="D15" s="33" t="s">
        <v>55</v>
      </c>
      <c r="E15" s="22" t="s">
        <v>26</v>
      </c>
      <c r="F15" s="17" t="s">
        <v>145</v>
      </c>
      <c r="G15" s="17" t="s">
        <v>146</v>
      </c>
      <c r="H15" s="34" t="s">
        <v>29</v>
      </c>
      <c r="I15" s="70" t="b">
        <v>1</v>
      </c>
      <c r="J15" s="70" t="b">
        <v>1</v>
      </c>
      <c r="K15" s="34" t="s">
        <v>86</v>
      </c>
      <c r="L15" s="34"/>
      <c r="M15" s="35"/>
      <c r="N15" s="35" t="s">
        <v>61</v>
      </c>
      <c r="O15" s="35" t="s">
        <v>35</v>
      </c>
      <c r="P15" s="35" t="s">
        <v>35</v>
      </c>
      <c r="Q15" s="35" t="s">
        <v>35</v>
      </c>
      <c r="R15" s="35" t="s">
        <v>35</v>
      </c>
    </row>
    <row r="16" spans="1:22" ht="17.25">
      <c r="A16" s="6" t="s">
        <v>147</v>
      </c>
      <c r="B16" s="5" t="s">
        <v>148</v>
      </c>
      <c r="C16" s="38" t="s">
        <v>149</v>
      </c>
      <c r="D16" s="33" t="s">
        <v>25</v>
      </c>
      <c r="E16" s="22" t="s">
        <v>26</v>
      </c>
      <c r="F16" s="17" t="s">
        <v>150</v>
      </c>
      <c r="G16" s="17" t="s">
        <v>151</v>
      </c>
      <c r="H16" s="34" t="s">
        <v>29</v>
      </c>
      <c r="I16" s="70" t="b">
        <v>1</v>
      </c>
      <c r="J16" s="70" t="b">
        <v>1</v>
      </c>
      <c r="K16" s="34" t="s">
        <v>152</v>
      </c>
      <c r="L16" s="34"/>
      <c r="M16" s="35" t="s">
        <v>153</v>
      </c>
      <c r="N16" s="35" t="s">
        <v>154</v>
      </c>
      <c r="O16" s="35" t="s">
        <v>78</v>
      </c>
      <c r="P16" s="35" t="s">
        <v>155</v>
      </c>
      <c r="Q16" s="35" t="s">
        <v>35</v>
      </c>
      <c r="R16" s="35" t="s">
        <v>35</v>
      </c>
    </row>
    <row r="17" spans="1:21" ht="17.25">
      <c r="A17" s="6" t="s">
        <v>156</v>
      </c>
      <c r="B17" s="5" t="s">
        <v>157</v>
      </c>
      <c r="C17" s="33" t="s">
        <v>158</v>
      </c>
      <c r="D17" s="33" t="s">
        <v>159</v>
      </c>
      <c r="E17" s="22" t="s">
        <v>26</v>
      </c>
      <c r="F17" s="17" t="s">
        <v>160</v>
      </c>
      <c r="G17" s="17" t="s">
        <v>161</v>
      </c>
      <c r="H17" s="17" t="s">
        <v>162</v>
      </c>
      <c r="I17" s="70" t="b">
        <v>1</v>
      </c>
      <c r="J17" s="70" t="b">
        <v>1</v>
      </c>
      <c r="K17" s="34" t="s">
        <v>163</v>
      </c>
      <c r="L17" s="34" t="s">
        <v>164</v>
      </c>
      <c r="M17" s="35" t="s">
        <v>165</v>
      </c>
      <c r="N17" s="35" t="s">
        <v>77</v>
      </c>
      <c r="O17" s="35" t="s">
        <v>78</v>
      </c>
      <c r="P17" s="35" t="s">
        <v>165</v>
      </c>
      <c r="Q17" s="35" t="s">
        <v>35</v>
      </c>
      <c r="R17" s="35" t="s">
        <v>35</v>
      </c>
    </row>
    <row r="18" spans="1:21" ht="17.25">
      <c r="A18" s="6" t="s">
        <v>166</v>
      </c>
      <c r="B18" s="5" t="s">
        <v>167</v>
      </c>
      <c r="C18" s="33" t="s">
        <v>168</v>
      </c>
      <c r="D18" s="33" t="s">
        <v>98</v>
      </c>
      <c r="E18" s="22" t="s">
        <v>26</v>
      </c>
      <c r="F18" s="17" t="s">
        <v>169</v>
      </c>
      <c r="G18" s="17" t="s">
        <v>170</v>
      </c>
      <c r="H18" s="17" t="s">
        <v>171</v>
      </c>
      <c r="I18" s="70" t="b">
        <v>1</v>
      </c>
      <c r="J18" s="70" t="b">
        <v>1</v>
      </c>
      <c r="K18" s="34" t="s">
        <v>172</v>
      </c>
      <c r="L18" s="34"/>
      <c r="M18" s="35" t="s">
        <v>173</v>
      </c>
      <c r="N18" s="35" t="s">
        <v>77</v>
      </c>
      <c r="O18" s="35" t="s">
        <v>78</v>
      </c>
      <c r="P18" s="35" t="s">
        <v>155</v>
      </c>
      <c r="Q18" s="35" t="s">
        <v>35</v>
      </c>
      <c r="R18" s="35" t="s">
        <v>35</v>
      </c>
    </row>
    <row r="19" spans="1:21" ht="17.25">
      <c r="A19" s="6" t="s">
        <v>174</v>
      </c>
      <c r="B19" s="5" t="s">
        <v>175</v>
      </c>
      <c r="C19" s="33" t="s">
        <v>176</v>
      </c>
      <c r="D19" s="33" t="s">
        <v>98</v>
      </c>
      <c r="E19" s="22" t="s">
        <v>26</v>
      </c>
      <c r="F19" s="17" t="s">
        <v>177</v>
      </c>
      <c r="G19" s="17" t="s">
        <v>178</v>
      </c>
      <c r="H19" s="31" t="s">
        <v>179</v>
      </c>
      <c r="I19" s="70" t="b">
        <v>1</v>
      </c>
      <c r="J19" s="70" t="b">
        <v>1</v>
      </c>
      <c r="K19" s="34" t="s">
        <v>172</v>
      </c>
      <c r="L19" s="34"/>
      <c r="M19" s="35" t="s">
        <v>180</v>
      </c>
      <c r="N19" s="35" t="s">
        <v>77</v>
      </c>
      <c r="O19" s="35" t="s">
        <v>165</v>
      </c>
      <c r="P19" s="35" t="s">
        <v>155</v>
      </c>
      <c r="Q19" s="35" t="s">
        <v>35</v>
      </c>
      <c r="R19" s="35" t="s">
        <v>35</v>
      </c>
    </row>
    <row r="20" spans="1:21" ht="17.25" hidden="1">
      <c r="A20" s="6" t="s">
        <v>181</v>
      </c>
      <c r="B20" s="5" t="s">
        <v>182</v>
      </c>
      <c r="C20" s="33" t="s">
        <v>183</v>
      </c>
      <c r="D20" s="33" t="s">
        <v>159</v>
      </c>
      <c r="E20" s="22" t="s">
        <v>26</v>
      </c>
      <c r="F20" s="17" t="s">
        <v>184</v>
      </c>
      <c r="G20" s="17" t="s">
        <v>185</v>
      </c>
      <c r="H20" s="17" t="s">
        <v>186</v>
      </c>
      <c r="I20" s="70" t="b">
        <v>1</v>
      </c>
      <c r="J20" s="71" t="b">
        <v>0</v>
      </c>
      <c r="K20" s="34"/>
      <c r="L20" s="34"/>
      <c r="M20" s="35"/>
      <c r="N20" s="35"/>
      <c r="O20" s="35"/>
      <c r="P20" s="35"/>
      <c r="Q20" s="35"/>
      <c r="R20" s="35"/>
      <c r="U20" s="6" t="s">
        <v>181</v>
      </c>
    </row>
    <row r="21" spans="1:21" ht="17.25" hidden="1">
      <c r="A21" s="6" t="s">
        <v>187</v>
      </c>
      <c r="B21" s="5" t="s">
        <v>188</v>
      </c>
      <c r="C21" s="33" t="s">
        <v>189</v>
      </c>
      <c r="D21" s="33" t="s">
        <v>159</v>
      </c>
      <c r="E21" s="22" t="s">
        <v>26</v>
      </c>
      <c r="F21" s="17" t="s">
        <v>190</v>
      </c>
      <c r="G21" s="17" t="s">
        <v>191</v>
      </c>
      <c r="H21" s="17" t="s">
        <v>186</v>
      </c>
      <c r="I21" s="70" t="b">
        <v>1</v>
      </c>
      <c r="J21" s="71" t="b">
        <v>0</v>
      </c>
      <c r="K21" s="34" t="s">
        <v>163</v>
      </c>
      <c r="L21" s="34" t="s">
        <v>164</v>
      </c>
      <c r="M21" s="35" t="s">
        <v>165</v>
      </c>
      <c r="N21" s="35" t="s">
        <v>77</v>
      </c>
      <c r="O21" s="35" t="s">
        <v>78</v>
      </c>
      <c r="P21" s="35" t="s">
        <v>165</v>
      </c>
      <c r="Q21" s="35" t="s">
        <v>35</v>
      </c>
      <c r="R21" s="35" t="s">
        <v>35</v>
      </c>
      <c r="U21" s="6" t="s">
        <v>187</v>
      </c>
    </row>
    <row r="22" spans="1:21" ht="46.5">
      <c r="A22" s="6" t="s">
        <v>192</v>
      </c>
      <c r="B22" s="5" t="s">
        <v>193</v>
      </c>
      <c r="C22" s="33" t="s">
        <v>194</v>
      </c>
      <c r="D22" s="33" t="s">
        <v>159</v>
      </c>
      <c r="E22" s="22" t="s">
        <v>26</v>
      </c>
      <c r="F22" s="36" t="s">
        <v>195</v>
      </c>
      <c r="G22" s="17" t="s">
        <v>196</v>
      </c>
      <c r="H22" s="19" t="s">
        <v>197</v>
      </c>
      <c r="I22" s="70" t="b">
        <v>1</v>
      </c>
      <c r="J22" s="70" t="b">
        <v>1</v>
      </c>
      <c r="K22" s="34" t="s">
        <v>163</v>
      </c>
      <c r="L22" s="34" t="s">
        <v>164</v>
      </c>
      <c r="M22" s="35" t="s">
        <v>165</v>
      </c>
      <c r="N22" s="35" t="s">
        <v>77</v>
      </c>
      <c r="O22" s="35" t="s">
        <v>78</v>
      </c>
      <c r="P22" s="35" t="s">
        <v>165</v>
      </c>
      <c r="Q22" s="35" t="s">
        <v>35</v>
      </c>
      <c r="R22" s="35" t="s">
        <v>35</v>
      </c>
    </row>
    <row r="23" spans="1:21" ht="17.25">
      <c r="A23" s="6" t="s">
        <v>198</v>
      </c>
      <c r="B23" s="5" t="s">
        <v>199</v>
      </c>
      <c r="C23" s="33" t="s">
        <v>200</v>
      </c>
      <c r="D23" s="33" t="s">
        <v>159</v>
      </c>
      <c r="E23" s="22" t="s">
        <v>26</v>
      </c>
      <c r="F23" s="17" t="s">
        <v>201</v>
      </c>
      <c r="G23" s="17" t="s">
        <v>202</v>
      </c>
      <c r="H23" s="17" t="s">
        <v>203</v>
      </c>
      <c r="I23" s="70" t="b">
        <v>1</v>
      </c>
      <c r="J23" s="70" t="b">
        <v>1</v>
      </c>
      <c r="K23" s="34" t="s">
        <v>163</v>
      </c>
      <c r="L23" s="34" t="s">
        <v>164</v>
      </c>
      <c r="M23" s="35" t="s">
        <v>165</v>
      </c>
      <c r="N23" s="35" t="s">
        <v>77</v>
      </c>
      <c r="O23" s="35" t="s">
        <v>78</v>
      </c>
      <c r="P23" s="35" t="s">
        <v>165</v>
      </c>
      <c r="Q23" s="35" t="s">
        <v>35</v>
      </c>
      <c r="R23" s="35" t="s">
        <v>35</v>
      </c>
    </row>
    <row r="24" spans="1:21" ht="81">
      <c r="A24" s="6" t="s">
        <v>204</v>
      </c>
      <c r="B24" s="5" t="s">
        <v>205</v>
      </c>
      <c r="C24" s="33" t="s">
        <v>206</v>
      </c>
      <c r="D24" s="33" t="s">
        <v>159</v>
      </c>
      <c r="E24" s="22" t="s">
        <v>26</v>
      </c>
      <c r="F24" s="17" t="s">
        <v>207</v>
      </c>
      <c r="G24" s="17" t="s">
        <v>208</v>
      </c>
      <c r="H24" s="37" t="s">
        <v>209</v>
      </c>
      <c r="I24" s="70" t="b">
        <v>1</v>
      </c>
      <c r="J24" s="70" t="b">
        <v>1</v>
      </c>
      <c r="K24" s="34" t="s">
        <v>163</v>
      </c>
      <c r="L24" s="34" t="s">
        <v>164</v>
      </c>
      <c r="M24" s="35" t="s">
        <v>165</v>
      </c>
      <c r="N24" s="35" t="s">
        <v>77</v>
      </c>
      <c r="O24" s="35" t="s">
        <v>78</v>
      </c>
      <c r="P24" s="35" t="s">
        <v>165</v>
      </c>
      <c r="Q24" s="35" t="s">
        <v>35</v>
      </c>
      <c r="R24" s="35" t="s">
        <v>35</v>
      </c>
    </row>
    <row r="25" spans="1:21" ht="17.25">
      <c r="A25" s="6" t="s">
        <v>210</v>
      </c>
      <c r="B25" s="5" t="s">
        <v>211</v>
      </c>
      <c r="C25" s="33" t="s">
        <v>212</v>
      </c>
      <c r="D25" s="33" t="s">
        <v>25</v>
      </c>
      <c r="E25" s="22" t="s">
        <v>26</v>
      </c>
      <c r="F25" s="17" t="s">
        <v>213</v>
      </c>
      <c r="G25" s="17" t="s">
        <v>214</v>
      </c>
      <c r="H25" s="34" t="s">
        <v>215</v>
      </c>
      <c r="I25" s="70" t="b">
        <v>1</v>
      </c>
      <c r="J25" s="70" t="b">
        <v>1</v>
      </c>
      <c r="K25" s="34" t="s">
        <v>75</v>
      </c>
      <c r="L25" s="34"/>
      <c r="M25" s="35" t="s">
        <v>216</v>
      </c>
      <c r="N25" s="35" t="s">
        <v>77</v>
      </c>
      <c r="O25" s="35" t="s">
        <v>78</v>
      </c>
      <c r="P25" s="35" t="s">
        <v>155</v>
      </c>
      <c r="Q25" s="35" t="s">
        <v>35</v>
      </c>
      <c r="R25" s="35" t="s">
        <v>35</v>
      </c>
    </row>
    <row r="26" spans="1:21" ht="17.25">
      <c r="A26" s="6" t="s">
        <v>217</v>
      </c>
      <c r="B26" s="5" t="s">
        <v>218</v>
      </c>
      <c r="C26" s="33" t="s">
        <v>219</v>
      </c>
      <c r="D26" s="33" t="s">
        <v>159</v>
      </c>
      <c r="E26" s="22" t="s">
        <v>26</v>
      </c>
      <c r="F26" s="36" t="s">
        <v>220</v>
      </c>
      <c r="G26" s="31" t="s">
        <v>221</v>
      </c>
      <c r="H26" s="17" t="s">
        <v>222</v>
      </c>
      <c r="I26" s="70" t="b">
        <v>1</v>
      </c>
      <c r="J26" s="70" t="b">
        <v>1</v>
      </c>
      <c r="K26" s="34" t="s">
        <v>163</v>
      </c>
      <c r="L26" s="34" t="s">
        <v>164</v>
      </c>
      <c r="M26" s="35" t="s">
        <v>165</v>
      </c>
      <c r="N26" s="35" t="s">
        <v>77</v>
      </c>
      <c r="O26" s="35" t="s">
        <v>78</v>
      </c>
      <c r="P26" s="35" t="s">
        <v>165</v>
      </c>
      <c r="Q26" s="35" t="s">
        <v>35</v>
      </c>
      <c r="R26" s="35" t="s">
        <v>35</v>
      </c>
    </row>
    <row r="27" spans="1:21" ht="30.75">
      <c r="A27" s="6" t="s">
        <v>223</v>
      </c>
      <c r="B27" s="5" t="s">
        <v>224</v>
      </c>
      <c r="C27" s="7" t="s">
        <v>225</v>
      </c>
      <c r="D27" s="33" t="s">
        <v>159</v>
      </c>
      <c r="E27" s="22" t="s">
        <v>226</v>
      </c>
      <c r="F27" s="17" t="s">
        <v>227</v>
      </c>
      <c r="G27" s="17" t="s">
        <v>228</v>
      </c>
      <c r="H27" s="19" t="s">
        <v>229</v>
      </c>
      <c r="I27" s="70" t="b">
        <v>1</v>
      </c>
      <c r="J27" s="70" t="b">
        <v>1</v>
      </c>
      <c r="K27" s="34" t="s">
        <v>163</v>
      </c>
      <c r="L27" s="34" t="s">
        <v>164</v>
      </c>
      <c r="M27" s="35" t="s">
        <v>165</v>
      </c>
      <c r="N27" s="35" t="s">
        <v>77</v>
      </c>
      <c r="O27" s="35" t="s">
        <v>78</v>
      </c>
      <c r="P27" s="35" t="s">
        <v>165</v>
      </c>
      <c r="Q27" s="35" t="s">
        <v>35</v>
      </c>
      <c r="R27" s="35" t="s">
        <v>35</v>
      </c>
    </row>
    <row r="28" spans="1:21" ht="17.25" hidden="1">
      <c r="A28" s="6" t="s">
        <v>230</v>
      </c>
      <c r="B28" s="10" t="s">
        <v>231</v>
      </c>
      <c r="C28" s="33" t="s">
        <v>232</v>
      </c>
      <c r="D28" s="33" t="s">
        <v>159</v>
      </c>
      <c r="E28" s="22" t="s">
        <v>226</v>
      </c>
      <c r="F28" s="18" t="s">
        <v>233</v>
      </c>
      <c r="G28" s="17" t="s">
        <v>234</v>
      </c>
      <c r="H28" s="31" t="s">
        <v>235</v>
      </c>
      <c r="I28" s="70" t="b">
        <v>1</v>
      </c>
      <c r="J28" s="71" t="b">
        <v>0</v>
      </c>
      <c r="K28" s="34" t="s">
        <v>163</v>
      </c>
      <c r="L28" s="34" t="s">
        <v>164</v>
      </c>
      <c r="M28" s="35" t="s">
        <v>165</v>
      </c>
      <c r="N28" s="35" t="s">
        <v>77</v>
      </c>
      <c r="O28" s="35" t="s">
        <v>78</v>
      </c>
      <c r="P28" s="35" t="s">
        <v>165</v>
      </c>
      <c r="Q28" s="35" t="s">
        <v>35</v>
      </c>
      <c r="R28" s="35" t="s">
        <v>35</v>
      </c>
    </row>
    <row r="29" spans="1:21" ht="17.25" hidden="1">
      <c r="A29" s="6" t="s">
        <v>236</v>
      </c>
      <c r="B29" s="10" t="s">
        <v>237</v>
      </c>
      <c r="C29" s="7" t="s">
        <v>238</v>
      </c>
      <c r="D29" s="33" t="s">
        <v>159</v>
      </c>
      <c r="E29" s="22" t="s">
        <v>226</v>
      </c>
      <c r="F29" s="17" t="s">
        <v>239</v>
      </c>
      <c r="G29" s="17" t="s">
        <v>240</v>
      </c>
      <c r="H29" s="17" t="s">
        <v>241</v>
      </c>
      <c r="I29" s="70" t="b">
        <v>1</v>
      </c>
      <c r="J29" s="71" t="b">
        <v>0</v>
      </c>
      <c r="K29" s="34" t="s">
        <v>163</v>
      </c>
      <c r="L29" s="34" t="s">
        <v>164</v>
      </c>
      <c r="M29" s="35" t="s">
        <v>242</v>
      </c>
      <c r="N29" s="35" t="s">
        <v>77</v>
      </c>
      <c r="O29" s="35" t="s">
        <v>78</v>
      </c>
      <c r="P29" s="35" t="s">
        <v>165</v>
      </c>
      <c r="Q29" s="35" t="s">
        <v>35</v>
      </c>
      <c r="R29" s="35" t="s">
        <v>35</v>
      </c>
    </row>
    <row r="30" spans="1:21" ht="17.25" hidden="1">
      <c r="A30" s="6" t="s">
        <v>243</v>
      </c>
      <c r="B30" s="10" t="s">
        <v>244</v>
      </c>
      <c r="C30" s="33" t="s">
        <v>245</v>
      </c>
      <c r="D30" s="33" t="s">
        <v>159</v>
      </c>
      <c r="E30" s="22" t="s">
        <v>226</v>
      </c>
      <c r="F30" s="17" t="s">
        <v>246</v>
      </c>
      <c r="G30" s="17" t="s">
        <v>247</v>
      </c>
      <c r="H30" s="31" t="s">
        <v>248</v>
      </c>
      <c r="I30" s="70" t="b">
        <v>1</v>
      </c>
      <c r="J30" s="71" t="b">
        <v>0</v>
      </c>
      <c r="K30" s="34" t="s">
        <v>163</v>
      </c>
      <c r="L30" s="34" t="s">
        <v>164</v>
      </c>
      <c r="M30" s="35" t="s">
        <v>165</v>
      </c>
      <c r="N30" s="35" t="s">
        <v>77</v>
      </c>
      <c r="O30" s="35" t="s">
        <v>78</v>
      </c>
      <c r="P30" s="35" t="s">
        <v>165</v>
      </c>
      <c r="Q30" s="35" t="s">
        <v>35</v>
      </c>
      <c r="R30" s="35" t="s">
        <v>35</v>
      </c>
    </row>
    <row r="31" spans="1:21" ht="17.25" hidden="1">
      <c r="A31" s="6" t="s">
        <v>249</v>
      </c>
      <c r="B31" s="10" t="s">
        <v>250</v>
      </c>
      <c r="C31" s="33" t="s">
        <v>251</v>
      </c>
      <c r="D31" s="33" t="s">
        <v>159</v>
      </c>
      <c r="E31" s="22" t="s">
        <v>226</v>
      </c>
      <c r="F31" s="18" t="s">
        <v>252</v>
      </c>
      <c r="G31" s="17" t="s">
        <v>253</v>
      </c>
      <c r="H31" s="31" t="s">
        <v>254</v>
      </c>
      <c r="I31" s="70" t="b">
        <v>1</v>
      </c>
      <c r="J31" s="71" t="b">
        <v>0</v>
      </c>
      <c r="K31" s="34" t="s">
        <v>163</v>
      </c>
      <c r="L31" s="34" t="s">
        <v>164</v>
      </c>
      <c r="M31" s="35" t="s">
        <v>165</v>
      </c>
      <c r="N31" s="35" t="s">
        <v>77</v>
      </c>
      <c r="O31" s="35" t="s">
        <v>78</v>
      </c>
      <c r="P31" s="35" t="s">
        <v>165</v>
      </c>
      <c r="Q31" s="35" t="s">
        <v>35</v>
      </c>
      <c r="R31" s="35" t="s">
        <v>35</v>
      </c>
      <c r="U31" s="6" t="s">
        <v>255</v>
      </c>
    </row>
    <row r="32" spans="1:21" ht="17.25" hidden="1">
      <c r="A32" s="6" t="s">
        <v>255</v>
      </c>
      <c r="B32" s="10" t="s">
        <v>256</v>
      </c>
      <c r="C32" s="33" t="s">
        <v>257</v>
      </c>
      <c r="D32" s="33" t="s">
        <v>159</v>
      </c>
      <c r="E32" s="22" t="s">
        <v>226</v>
      </c>
      <c r="F32" s="17" t="s">
        <v>258</v>
      </c>
      <c r="G32" s="17" t="s">
        <v>259</v>
      </c>
      <c r="H32" s="31" t="s">
        <v>260</v>
      </c>
      <c r="I32" s="70" t="b">
        <v>1</v>
      </c>
      <c r="J32" s="71" t="b">
        <v>0</v>
      </c>
      <c r="K32" s="34" t="s">
        <v>163</v>
      </c>
      <c r="L32" s="34" t="s">
        <v>164</v>
      </c>
      <c r="M32" s="35" t="s">
        <v>165</v>
      </c>
      <c r="N32" s="35" t="s">
        <v>77</v>
      </c>
      <c r="O32" s="35" t="s">
        <v>78</v>
      </c>
      <c r="P32" s="35" t="s">
        <v>165</v>
      </c>
      <c r="Q32" s="35" t="s">
        <v>35</v>
      </c>
      <c r="R32" s="35" t="s">
        <v>35</v>
      </c>
      <c r="U32" s="6" t="s">
        <v>249</v>
      </c>
    </row>
    <row r="33" spans="1:21" ht="17.25" hidden="1">
      <c r="A33" s="6" t="s">
        <v>261</v>
      </c>
      <c r="B33" s="10" t="s">
        <v>262</v>
      </c>
      <c r="C33" s="33" t="s">
        <v>263</v>
      </c>
      <c r="D33" s="33" t="s">
        <v>159</v>
      </c>
      <c r="E33" s="22" t="s">
        <v>226</v>
      </c>
      <c r="F33" s="17" t="s">
        <v>264</v>
      </c>
      <c r="G33" s="17" t="s">
        <v>265</v>
      </c>
      <c r="H33" s="17" t="s">
        <v>266</v>
      </c>
      <c r="I33" s="70" t="b">
        <v>1</v>
      </c>
      <c r="J33" s="71" t="b">
        <v>0</v>
      </c>
      <c r="K33" s="34" t="s">
        <v>163</v>
      </c>
      <c r="L33" s="34" t="s">
        <v>164</v>
      </c>
      <c r="M33" s="35" t="s">
        <v>165</v>
      </c>
      <c r="N33" s="35" t="s">
        <v>77</v>
      </c>
      <c r="O33" s="35" t="s">
        <v>78</v>
      </c>
      <c r="P33" s="35" t="s">
        <v>165</v>
      </c>
      <c r="Q33" s="35" t="s">
        <v>35</v>
      </c>
      <c r="R33" s="35" t="s">
        <v>35</v>
      </c>
      <c r="U33" s="6" t="s">
        <v>267</v>
      </c>
    </row>
    <row r="34" spans="1:21" ht="17.25" hidden="1">
      <c r="A34" s="6" t="s">
        <v>268</v>
      </c>
      <c r="B34" s="10" t="s">
        <v>269</v>
      </c>
      <c r="C34" s="33" t="s">
        <v>270</v>
      </c>
      <c r="D34" s="33" t="s">
        <v>159</v>
      </c>
      <c r="E34" s="22" t="s">
        <v>226</v>
      </c>
      <c r="F34" s="17" t="s">
        <v>271</v>
      </c>
      <c r="G34" s="17" t="s">
        <v>272</v>
      </c>
      <c r="H34" s="17" t="s">
        <v>273</v>
      </c>
      <c r="I34" s="70" t="b">
        <v>1</v>
      </c>
      <c r="J34" s="71" t="b">
        <v>0</v>
      </c>
      <c r="K34" s="34" t="s">
        <v>163</v>
      </c>
      <c r="L34" s="34" t="s">
        <v>164</v>
      </c>
      <c r="M34" s="35" t="s">
        <v>165</v>
      </c>
      <c r="N34" s="35" t="s">
        <v>77</v>
      </c>
      <c r="O34" s="35" t="s">
        <v>78</v>
      </c>
      <c r="P34" s="35" t="s">
        <v>165</v>
      </c>
      <c r="Q34" s="35" t="s">
        <v>35</v>
      </c>
      <c r="R34" s="35" t="s">
        <v>35</v>
      </c>
    </row>
    <row r="35" spans="1:21" ht="17.25" hidden="1">
      <c r="A35" s="6" t="s">
        <v>274</v>
      </c>
      <c r="B35" s="10" t="s">
        <v>275</v>
      </c>
      <c r="C35" s="33" t="s">
        <v>276</v>
      </c>
      <c r="D35" s="33" t="s">
        <v>159</v>
      </c>
      <c r="E35" s="17" t="s">
        <v>226</v>
      </c>
      <c r="F35" s="36" t="s">
        <v>277</v>
      </c>
      <c r="G35" s="31" t="s">
        <v>278</v>
      </c>
      <c r="H35" s="31" t="s">
        <v>279</v>
      </c>
      <c r="I35" s="70" t="b">
        <v>1</v>
      </c>
      <c r="J35" s="71" t="b">
        <v>0</v>
      </c>
      <c r="K35" s="34" t="s">
        <v>163</v>
      </c>
      <c r="L35" s="34" t="s">
        <v>164</v>
      </c>
      <c r="M35" s="35" t="s">
        <v>165</v>
      </c>
      <c r="N35" s="35" t="s">
        <v>77</v>
      </c>
      <c r="O35" s="35" t="s">
        <v>78</v>
      </c>
      <c r="P35" s="35" t="s">
        <v>165</v>
      </c>
      <c r="Q35" s="35" t="s">
        <v>35</v>
      </c>
      <c r="R35" s="35" t="s">
        <v>35</v>
      </c>
      <c r="U35" s="6" t="s">
        <v>261</v>
      </c>
    </row>
    <row r="36" spans="1:21" ht="17.25" hidden="1">
      <c r="A36" s="6" t="s">
        <v>280</v>
      </c>
      <c r="B36" s="10" t="s">
        <v>281</v>
      </c>
      <c r="C36" s="33" t="s">
        <v>282</v>
      </c>
      <c r="D36" s="33" t="s">
        <v>159</v>
      </c>
      <c r="E36" s="22" t="s">
        <v>226</v>
      </c>
      <c r="F36" s="17" t="s">
        <v>283</v>
      </c>
      <c r="G36" s="17" t="s">
        <v>284</v>
      </c>
      <c r="H36" s="31" t="s">
        <v>285</v>
      </c>
      <c r="I36" s="70" t="b">
        <v>1</v>
      </c>
      <c r="J36" s="71" t="b">
        <v>0</v>
      </c>
      <c r="K36" s="34" t="s">
        <v>163</v>
      </c>
      <c r="L36" s="34" t="s">
        <v>164</v>
      </c>
      <c r="M36" s="35" t="s">
        <v>165</v>
      </c>
      <c r="N36" s="35" t="s">
        <v>77</v>
      </c>
      <c r="O36" s="35" t="s">
        <v>78</v>
      </c>
      <c r="P36" s="35" t="s">
        <v>165</v>
      </c>
      <c r="Q36" s="35" t="s">
        <v>35</v>
      </c>
      <c r="R36" s="35" t="s">
        <v>35</v>
      </c>
      <c r="U36" s="6" t="s">
        <v>261</v>
      </c>
    </row>
    <row r="37" spans="1:21" ht="17.25" hidden="1">
      <c r="A37" s="6" t="s">
        <v>286</v>
      </c>
      <c r="B37" s="10" t="s">
        <v>287</v>
      </c>
      <c r="C37" s="7" t="s">
        <v>288</v>
      </c>
      <c r="D37" s="33" t="s">
        <v>98</v>
      </c>
      <c r="E37" s="22" t="s">
        <v>226</v>
      </c>
      <c r="F37" s="17" t="s">
        <v>289</v>
      </c>
      <c r="G37" s="17" t="s">
        <v>290</v>
      </c>
      <c r="H37" s="34" t="s">
        <v>29</v>
      </c>
      <c r="I37" s="70" t="b">
        <v>1</v>
      </c>
      <c r="J37" s="71" t="b">
        <v>0</v>
      </c>
      <c r="K37" s="34" t="s">
        <v>291</v>
      </c>
      <c r="L37" s="34"/>
      <c r="M37" s="35" t="s">
        <v>153</v>
      </c>
      <c r="N37" s="35" t="s">
        <v>77</v>
      </c>
      <c r="O37" s="35" t="s">
        <v>78</v>
      </c>
      <c r="P37" s="35" t="s">
        <v>155</v>
      </c>
      <c r="Q37" s="35" t="s">
        <v>155</v>
      </c>
      <c r="R37" s="35" t="s">
        <v>155</v>
      </c>
    </row>
    <row r="38" spans="1:21" ht="17.25" hidden="1">
      <c r="A38" s="6" t="s">
        <v>292</v>
      </c>
      <c r="B38" s="10" t="s">
        <v>293</v>
      </c>
      <c r="C38" s="7" t="s">
        <v>294</v>
      </c>
      <c r="D38" s="33" t="s">
        <v>159</v>
      </c>
      <c r="E38" s="22" t="s">
        <v>226</v>
      </c>
      <c r="F38" s="17" t="s">
        <v>295</v>
      </c>
      <c r="G38" s="17" t="s">
        <v>296</v>
      </c>
      <c r="H38" s="17" t="s">
        <v>297</v>
      </c>
      <c r="I38" s="70" t="b">
        <v>1</v>
      </c>
      <c r="J38" s="71" t="b">
        <v>0</v>
      </c>
      <c r="K38" s="34" t="s">
        <v>163</v>
      </c>
      <c r="L38" s="34" t="s">
        <v>164</v>
      </c>
      <c r="M38" s="35" t="s">
        <v>78</v>
      </c>
      <c r="N38" s="35" t="s">
        <v>77</v>
      </c>
      <c r="O38" s="35" t="s">
        <v>78</v>
      </c>
      <c r="P38" s="35" t="s">
        <v>165</v>
      </c>
      <c r="Q38" s="35" t="s">
        <v>35</v>
      </c>
      <c r="R38" s="35" t="s">
        <v>35</v>
      </c>
    </row>
    <row r="39" spans="1:21" ht="17.25" hidden="1">
      <c r="A39" s="6" t="s">
        <v>298</v>
      </c>
      <c r="B39" s="10" t="s">
        <v>299</v>
      </c>
      <c r="C39" s="7" t="s">
        <v>300</v>
      </c>
      <c r="D39" s="33" t="s">
        <v>159</v>
      </c>
      <c r="E39" s="22" t="s">
        <v>226</v>
      </c>
      <c r="F39" s="17" t="s">
        <v>301</v>
      </c>
      <c r="G39" s="31" t="s">
        <v>302</v>
      </c>
      <c r="H39" s="31" t="s">
        <v>303</v>
      </c>
      <c r="I39" s="70" t="b">
        <v>1</v>
      </c>
      <c r="J39" s="71" t="b">
        <v>0</v>
      </c>
      <c r="K39" s="34" t="s">
        <v>163</v>
      </c>
      <c r="L39" s="34" t="s">
        <v>164</v>
      </c>
      <c r="M39" s="35" t="s">
        <v>165</v>
      </c>
      <c r="N39" s="35" t="s">
        <v>77</v>
      </c>
      <c r="O39" s="35" t="s">
        <v>78</v>
      </c>
      <c r="P39" s="35" t="s">
        <v>165</v>
      </c>
      <c r="Q39" s="35" t="s">
        <v>35</v>
      </c>
      <c r="R39" s="35" t="s">
        <v>35</v>
      </c>
    </row>
    <row r="40" spans="1:21" ht="17.25" hidden="1">
      <c r="A40" s="6" t="s">
        <v>304</v>
      </c>
      <c r="B40" s="10" t="s">
        <v>305</v>
      </c>
      <c r="C40" s="33" t="s">
        <v>306</v>
      </c>
      <c r="D40" s="33" t="s">
        <v>55</v>
      </c>
      <c r="E40" s="22" t="s">
        <v>226</v>
      </c>
      <c r="F40" s="17" t="s">
        <v>307</v>
      </c>
      <c r="G40" s="17" t="s">
        <v>308</v>
      </c>
      <c r="H40" s="34" t="s">
        <v>29</v>
      </c>
      <c r="I40" s="70" t="b">
        <v>1</v>
      </c>
      <c r="J40" s="71" t="b">
        <v>0</v>
      </c>
      <c r="K40" s="34" t="s">
        <v>55</v>
      </c>
      <c r="L40" s="34"/>
      <c r="M40" s="35"/>
      <c r="N40" s="35" t="s">
        <v>61</v>
      </c>
      <c r="O40" s="35" t="s">
        <v>35</v>
      </c>
      <c r="P40" s="35" t="s">
        <v>35</v>
      </c>
      <c r="Q40" s="35" t="s">
        <v>35</v>
      </c>
      <c r="R40" s="35" t="s">
        <v>35</v>
      </c>
    </row>
    <row r="41" spans="1:21" ht="17.25">
      <c r="A41" s="6" t="s">
        <v>309</v>
      </c>
      <c r="B41" s="10" t="s">
        <v>310</v>
      </c>
      <c r="C41" s="7" t="s">
        <v>311</v>
      </c>
      <c r="D41" s="33" t="s">
        <v>159</v>
      </c>
      <c r="E41" s="22" t="s">
        <v>226</v>
      </c>
      <c r="F41" s="40" t="s">
        <v>312</v>
      </c>
      <c r="G41" s="41" t="s">
        <v>313</v>
      </c>
      <c r="H41" s="40" t="s">
        <v>314</v>
      </c>
      <c r="I41" s="70" t="b">
        <v>1</v>
      </c>
      <c r="J41" s="70" t="b">
        <v>1</v>
      </c>
      <c r="K41" s="34" t="s">
        <v>163</v>
      </c>
      <c r="L41" s="34" t="s">
        <v>164</v>
      </c>
      <c r="M41" s="35" t="s">
        <v>78</v>
      </c>
      <c r="N41" s="35" t="s">
        <v>77</v>
      </c>
      <c r="O41" s="35" t="s">
        <v>78</v>
      </c>
      <c r="P41" s="35" t="s">
        <v>165</v>
      </c>
      <c r="Q41" s="35" t="s">
        <v>35</v>
      </c>
      <c r="R41" s="35" t="s">
        <v>35</v>
      </c>
    </row>
    <row r="42" spans="1:21" ht="17.25" hidden="1">
      <c r="A42" s="6" t="s">
        <v>315</v>
      </c>
      <c r="B42" s="10" t="s">
        <v>316</v>
      </c>
      <c r="C42" s="33" t="s">
        <v>317</v>
      </c>
      <c r="D42" s="33" t="s">
        <v>159</v>
      </c>
      <c r="E42" s="22" t="s">
        <v>226</v>
      </c>
      <c r="F42" s="17" t="s">
        <v>318</v>
      </c>
      <c r="G42" s="17" t="s">
        <v>319</v>
      </c>
      <c r="H42" s="31" t="s">
        <v>320</v>
      </c>
      <c r="I42" s="70" t="b">
        <v>1</v>
      </c>
      <c r="J42" s="71" t="b">
        <v>0</v>
      </c>
      <c r="K42" s="34" t="s">
        <v>163</v>
      </c>
      <c r="L42" s="34" t="s">
        <v>164</v>
      </c>
      <c r="M42" s="35" t="s">
        <v>165</v>
      </c>
      <c r="N42" s="35" t="s">
        <v>77</v>
      </c>
      <c r="O42" s="35" t="s">
        <v>78</v>
      </c>
      <c r="P42" s="35" t="s">
        <v>165</v>
      </c>
      <c r="Q42" s="35" t="s">
        <v>35</v>
      </c>
      <c r="R42" s="35" t="s">
        <v>35</v>
      </c>
    </row>
    <row r="43" spans="1:21" ht="17.25" hidden="1">
      <c r="A43" s="6" t="s">
        <v>321</v>
      </c>
      <c r="B43" s="10" t="s">
        <v>322</v>
      </c>
      <c r="C43" s="7" t="s">
        <v>323</v>
      </c>
      <c r="D43" s="33" t="s">
        <v>25</v>
      </c>
      <c r="E43" s="22" t="s">
        <v>226</v>
      </c>
      <c r="F43" s="40" t="s">
        <v>324</v>
      </c>
      <c r="G43" s="41" t="s">
        <v>325</v>
      </c>
      <c r="H43" s="40" t="s">
        <v>326</v>
      </c>
      <c r="I43" s="70" t="b">
        <v>1</v>
      </c>
      <c r="J43" s="71" t="b">
        <v>0</v>
      </c>
      <c r="K43" s="34" t="s">
        <v>327</v>
      </c>
      <c r="L43" s="34"/>
      <c r="M43" s="35" t="s">
        <v>242</v>
      </c>
      <c r="N43" s="35" t="s">
        <v>77</v>
      </c>
      <c r="O43" s="35" t="s">
        <v>78</v>
      </c>
      <c r="P43" s="35" t="s">
        <v>328</v>
      </c>
      <c r="Q43" s="35" t="s">
        <v>35</v>
      </c>
      <c r="R43" s="35" t="s">
        <v>35</v>
      </c>
    </row>
    <row r="44" spans="1:21" ht="17.25" hidden="1">
      <c r="A44" s="6" t="s">
        <v>329</v>
      </c>
      <c r="B44" s="10" t="s">
        <v>330</v>
      </c>
      <c r="C44" s="7" t="s">
        <v>331</v>
      </c>
      <c r="D44" s="33" t="s">
        <v>159</v>
      </c>
      <c r="E44" s="22" t="s">
        <v>226</v>
      </c>
      <c r="F44" s="40" t="s">
        <v>332</v>
      </c>
      <c r="G44" s="41" t="s">
        <v>333</v>
      </c>
      <c r="H44" s="67" t="s">
        <v>334</v>
      </c>
      <c r="I44" s="70" t="b">
        <v>1</v>
      </c>
      <c r="J44" s="71" t="b">
        <v>0</v>
      </c>
      <c r="K44" s="34" t="s">
        <v>163</v>
      </c>
      <c r="L44" s="34" t="s">
        <v>164</v>
      </c>
      <c r="M44" s="35" t="s">
        <v>242</v>
      </c>
      <c r="N44" s="35" t="s">
        <v>77</v>
      </c>
      <c r="O44" s="35" t="s">
        <v>78</v>
      </c>
      <c r="P44" s="35" t="s">
        <v>165</v>
      </c>
      <c r="Q44" s="35" t="s">
        <v>35</v>
      </c>
      <c r="R44" s="35" t="s">
        <v>35</v>
      </c>
      <c r="U44" s="6" t="s">
        <v>335</v>
      </c>
    </row>
    <row r="45" spans="1:21" ht="46.5" hidden="1">
      <c r="A45" s="6" t="s">
        <v>336</v>
      </c>
      <c r="B45" s="10" t="s">
        <v>337</v>
      </c>
      <c r="C45" s="7" t="s">
        <v>338</v>
      </c>
      <c r="D45" s="33" t="s">
        <v>159</v>
      </c>
      <c r="E45" s="22" t="s">
        <v>226</v>
      </c>
      <c r="F45" s="40" t="s">
        <v>339</v>
      </c>
      <c r="G45" s="41" t="s">
        <v>340</v>
      </c>
      <c r="H45" s="68" t="s">
        <v>341</v>
      </c>
      <c r="I45" s="70" t="b">
        <v>1</v>
      </c>
      <c r="J45" s="71" t="b">
        <v>0</v>
      </c>
      <c r="K45" s="34" t="s">
        <v>163</v>
      </c>
      <c r="L45" s="34" t="s">
        <v>164</v>
      </c>
      <c r="M45" s="35" t="s">
        <v>153</v>
      </c>
      <c r="N45" s="35" t="s">
        <v>77</v>
      </c>
      <c r="O45" s="35" t="s">
        <v>78</v>
      </c>
      <c r="P45" s="35" t="s">
        <v>165</v>
      </c>
      <c r="Q45" s="35" t="s">
        <v>35</v>
      </c>
      <c r="R45" s="35" t="s">
        <v>35</v>
      </c>
      <c r="U45" s="6" t="s">
        <v>335</v>
      </c>
    </row>
    <row r="46" spans="1:21" ht="17.25" hidden="1">
      <c r="A46" s="6" t="s">
        <v>342</v>
      </c>
      <c r="B46" s="10" t="s">
        <v>343</v>
      </c>
      <c r="C46" s="33" t="s">
        <v>344</v>
      </c>
      <c r="D46" s="33" t="s">
        <v>159</v>
      </c>
      <c r="E46" s="34" t="s">
        <v>345</v>
      </c>
      <c r="F46" s="17" t="s">
        <v>346</v>
      </c>
      <c r="G46" s="17" t="s">
        <v>347</v>
      </c>
      <c r="H46" s="31" t="s">
        <v>348</v>
      </c>
      <c r="I46" s="70" t="b">
        <v>1</v>
      </c>
      <c r="J46" s="71" t="b">
        <v>0</v>
      </c>
      <c r="K46" s="34" t="s">
        <v>163</v>
      </c>
      <c r="L46" s="34" t="s">
        <v>164</v>
      </c>
      <c r="M46" s="35" t="s">
        <v>165</v>
      </c>
      <c r="N46" s="35" t="s">
        <v>77</v>
      </c>
      <c r="O46" s="35" t="s">
        <v>78</v>
      </c>
      <c r="P46" s="35" t="s">
        <v>165</v>
      </c>
      <c r="Q46" s="35" t="s">
        <v>35</v>
      </c>
      <c r="R46" s="35" t="s">
        <v>35</v>
      </c>
      <c r="U46" s="6" t="s">
        <v>335</v>
      </c>
    </row>
    <row r="47" spans="1:21" ht="17.25" hidden="1">
      <c r="A47" s="6" t="s">
        <v>349</v>
      </c>
      <c r="B47" s="10" t="s">
        <v>350</v>
      </c>
      <c r="C47" s="60" t="s">
        <v>351</v>
      </c>
      <c r="D47" s="33" t="s">
        <v>159</v>
      </c>
      <c r="E47" s="34" t="s">
        <v>345</v>
      </c>
      <c r="F47" s="59" t="s">
        <v>352</v>
      </c>
      <c r="G47" s="58" t="s">
        <v>353</v>
      </c>
      <c r="H47" s="59" t="s">
        <v>354</v>
      </c>
      <c r="I47" s="70" t="b">
        <v>1</v>
      </c>
      <c r="J47" s="71" t="b">
        <v>0</v>
      </c>
      <c r="K47" s="34" t="s">
        <v>163</v>
      </c>
      <c r="L47" s="34" t="s">
        <v>164</v>
      </c>
      <c r="M47" s="35" t="s">
        <v>165</v>
      </c>
      <c r="N47" s="35" t="s">
        <v>77</v>
      </c>
      <c r="O47" s="35" t="s">
        <v>78</v>
      </c>
      <c r="P47" s="35" t="s">
        <v>165</v>
      </c>
      <c r="Q47" s="35" t="s">
        <v>35</v>
      </c>
      <c r="R47" s="35" t="s">
        <v>35</v>
      </c>
      <c r="U47" s="6" t="s">
        <v>335</v>
      </c>
    </row>
    <row r="48" spans="1:21" ht="17.25" hidden="1">
      <c r="A48" s="6" t="s">
        <v>355</v>
      </c>
      <c r="B48" s="10" t="s">
        <v>356</v>
      </c>
      <c r="C48" s="60" t="s">
        <v>357</v>
      </c>
      <c r="D48" s="33" t="s">
        <v>159</v>
      </c>
      <c r="E48" s="34" t="s">
        <v>345</v>
      </c>
      <c r="F48" s="59" t="s">
        <v>358</v>
      </c>
      <c r="G48" s="58" t="s">
        <v>359</v>
      </c>
      <c r="H48" s="59" t="s">
        <v>360</v>
      </c>
      <c r="I48" s="70" t="b">
        <v>1</v>
      </c>
      <c r="J48" s="71" t="b">
        <v>0</v>
      </c>
      <c r="K48" s="34" t="s">
        <v>163</v>
      </c>
      <c r="L48" s="34" t="s">
        <v>164</v>
      </c>
      <c r="M48" s="35" t="s">
        <v>165</v>
      </c>
      <c r="N48" s="35" t="s">
        <v>77</v>
      </c>
      <c r="O48" s="35" t="s">
        <v>78</v>
      </c>
      <c r="P48" s="35" t="s">
        <v>165</v>
      </c>
      <c r="Q48" s="35" t="s">
        <v>35</v>
      </c>
      <c r="R48" s="35" t="s">
        <v>35</v>
      </c>
      <c r="U48" s="6" t="s">
        <v>335</v>
      </c>
    </row>
    <row r="49" spans="1:21" ht="17.25" hidden="1">
      <c r="A49" s="6" t="s">
        <v>361</v>
      </c>
      <c r="B49" s="10" t="s">
        <v>362</v>
      </c>
      <c r="C49" s="60" t="s">
        <v>363</v>
      </c>
      <c r="D49" s="33" t="s">
        <v>159</v>
      </c>
      <c r="E49" s="34" t="s">
        <v>345</v>
      </c>
      <c r="F49" s="59" t="s">
        <v>364</v>
      </c>
      <c r="G49" s="58" t="s">
        <v>365</v>
      </c>
      <c r="H49" s="59"/>
      <c r="I49" s="70" t="b">
        <v>1</v>
      </c>
      <c r="J49" s="71" t="b">
        <v>0</v>
      </c>
      <c r="K49" s="34" t="s">
        <v>163</v>
      </c>
      <c r="L49" s="34" t="s">
        <v>164</v>
      </c>
      <c r="M49" s="35" t="s">
        <v>165</v>
      </c>
      <c r="N49" s="35" t="s">
        <v>77</v>
      </c>
      <c r="O49" s="35" t="s">
        <v>78</v>
      </c>
      <c r="P49" s="35" t="s">
        <v>165</v>
      </c>
      <c r="Q49" s="35" t="s">
        <v>35</v>
      </c>
      <c r="R49" s="35" t="s">
        <v>35</v>
      </c>
      <c r="U49" s="6" t="s">
        <v>335</v>
      </c>
    </row>
    <row r="50" spans="1:21" ht="17.25" hidden="1">
      <c r="A50" s="6" t="s">
        <v>366</v>
      </c>
      <c r="B50" s="10" t="s">
        <v>367</v>
      </c>
      <c r="C50" s="33" t="s">
        <v>368</v>
      </c>
      <c r="D50" s="33" t="s">
        <v>159</v>
      </c>
      <c r="E50" s="22" t="s">
        <v>226</v>
      </c>
      <c r="F50" s="40" t="s">
        <v>369</v>
      </c>
      <c r="G50" s="41" t="s">
        <v>370</v>
      </c>
      <c r="H50" s="31" t="s">
        <v>29</v>
      </c>
      <c r="I50" s="70" t="b">
        <v>1</v>
      </c>
      <c r="J50" s="71" t="b">
        <v>0</v>
      </c>
      <c r="K50" s="34" t="s">
        <v>163</v>
      </c>
      <c r="L50" s="34" t="s">
        <v>164</v>
      </c>
      <c r="M50" s="35" t="s">
        <v>242</v>
      </c>
      <c r="N50" s="35" t="s">
        <v>77</v>
      </c>
      <c r="O50" s="35" t="s">
        <v>78</v>
      </c>
      <c r="P50" s="35" t="s">
        <v>165</v>
      </c>
      <c r="Q50" s="35" t="s">
        <v>35</v>
      </c>
      <c r="R50" s="35" t="s">
        <v>35</v>
      </c>
      <c r="U50" s="6" t="s">
        <v>335</v>
      </c>
    </row>
    <row r="51" spans="1:21" ht="17.25" hidden="1">
      <c r="A51" s="6" t="s">
        <v>371</v>
      </c>
      <c r="B51" s="10" t="s">
        <v>372</v>
      </c>
      <c r="C51" s="60" t="s">
        <v>373</v>
      </c>
      <c r="D51" s="33" t="s">
        <v>25</v>
      </c>
      <c r="E51" s="34" t="s">
        <v>345</v>
      </c>
      <c r="F51" s="59" t="s">
        <v>374</v>
      </c>
      <c r="G51" s="58" t="s">
        <v>375</v>
      </c>
      <c r="H51" s="59" t="s">
        <v>376</v>
      </c>
      <c r="I51" s="70" t="b">
        <v>1</v>
      </c>
      <c r="J51" s="71" t="b">
        <v>0</v>
      </c>
      <c r="K51" s="34" t="s">
        <v>377</v>
      </c>
      <c r="L51" s="34"/>
      <c r="M51" s="35" t="s">
        <v>378</v>
      </c>
      <c r="N51" s="35" t="s">
        <v>77</v>
      </c>
      <c r="O51" s="35" t="s">
        <v>78</v>
      </c>
      <c r="P51" s="35" t="s">
        <v>379</v>
      </c>
      <c r="Q51" s="35" t="s">
        <v>380</v>
      </c>
      <c r="R51" s="35" t="s">
        <v>381</v>
      </c>
    </row>
    <row r="52" spans="1:21" ht="17.25" hidden="1">
      <c r="A52" s="6" t="s">
        <v>371</v>
      </c>
      <c r="B52" s="10" t="s">
        <v>372</v>
      </c>
      <c r="C52" s="60" t="s">
        <v>373</v>
      </c>
      <c r="D52" s="33" t="s">
        <v>25</v>
      </c>
      <c r="E52" s="34" t="s">
        <v>345</v>
      </c>
      <c r="F52" s="59" t="s">
        <v>374</v>
      </c>
      <c r="G52" s="58" t="s">
        <v>375</v>
      </c>
      <c r="H52" s="59" t="s">
        <v>376</v>
      </c>
      <c r="I52" s="70" t="b">
        <v>1</v>
      </c>
      <c r="J52" s="71" t="b">
        <v>0</v>
      </c>
      <c r="K52" s="34" t="s">
        <v>382</v>
      </c>
      <c r="L52" s="34"/>
      <c r="M52" s="35" t="s">
        <v>383</v>
      </c>
      <c r="N52" s="35" t="s">
        <v>77</v>
      </c>
      <c r="O52" s="35" t="s">
        <v>78</v>
      </c>
      <c r="P52" s="35" t="s">
        <v>384</v>
      </c>
      <c r="Q52" s="35" t="s">
        <v>385</v>
      </c>
      <c r="R52" s="35" t="s">
        <v>386</v>
      </c>
    </row>
    <row r="53" spans="1:21" ht="17.25" hidden="1">
      <c r="A53" s="6" t="s">
        <v>387</v>
      </c>
      <c r="B53" s="10" t="s">
        <v>388</v>
      </c>
      <c r="C53" s="7" t="s">
        <v>389</v>
      </c>
      <c r="D53" s="33" t="s">
        <v>159</v>
      </c>
      <c r="E53" s="34" t="s">
        <v>345</v>
      </c>
      <c r="F53" s="40" t="s">
        <v>390</v>
      </c>
      <c r="G53" s="41" t="s">
        <v>391</v>
      </c>
      <c r="H53" s="59"/>
      <c r="I53" s="70" t="b">
        <v>1</v>
      </c>
      <c r="J53" s="71" t="b">
        <v>0</v>
      </c>
      <c r="K53" s="34" t="s">
        <v>163</v>
      </c>
      <c r="L53" s="34" t="s">
        <v>164</v>
      </c>
      <c r="M53" s="35" t="s">
        <v>165</v>
      </c>
      <c r="N53" s="35" t="s">
        <v>77</v>
      </c>
      <c r="O53" s="35" t="s">
        <v>78</v>
      </c>
      <c r="P53" s="35" t="s">
        <v>165</v>
      </c>
      <c r="Q53" s="35" t="s">
        <v>35</v>
      </c>
      <c r="R53" s="35" t="s">
        <v>35</v>
      </c>
    </row>
    <row r="54" spans="1:21" ht="17.25" hidden="1">
      <c r="A54" s="6" t="s">
        <v>392</v>
      </c>
      <c r="B54" s="10" t="s">
        <v>393</v>
      </c>
      <c r="C54" s="7" t="s">
        <v>394</v>
      </c>
      <c r="D54" s="33" t="s">
        <v>159</v>
      </c>
      <c r="E54" s="34" t="s">
        <v>345</v>
      </c>
      <c r="F54" s="40" t="s">
        <v>395</v>
      </c>
      <c r="G54" s="41" t="s">
        <v>396</v>
      </c>
      <c r="H54" s="59"/>
      <c r="I54" s="70" t="b">
        <v>1</v>
      </c>
      <c r="J54" s="71" t="b">
        <v>0</v>
      </c>
      <c r="K54" s="34" t="s">
        <v>163</v>
      </c>
      <c r="L54" s="34" t="s">
        <v>164</v>
      </c>
      <c r="M54" s="35" t="s">
        <v>242</v>
      </c>
      <c r="N54" s="35" t="s">
        <v>77</v>
      </c>
      <c r="O54" s="35" t="s">
        <v>78</v>
      </c>
      <c r="P54" s="35" t="s">
        <v>165</v>
      </c>
      <c r="Q54" s="35" t="s">
        <v>35</v>
      </c>
      <c r="R54" s="35" t="s">
        <v>35</v>
      </c>
    </row>
    <row r="55" spans="1:21" ht="17.25" hidden="1">
      <c r="A55" s="6" t="s">
        <v>397</v>
      </c>
      <c r="B55" s="10" t="s">
        <v>398</v>
      </c>
      <c r="C55" s="7" t="s">
        <v>399</v>
      </c>
      <c r="D55" s="33" t="s">
        <v>159</v>
      </c>
      <c r="E55" s="34" t="s">
        <v>345</v>
      </c>
      <c r="F55" s="40" t="s">
        <v>400</v>
      </c>
      <c r="G55" s="41" t="s">
        <v>401</v>
      </c>
      <c r="H55" s="59"/>
      <c r="I55" s="70" t="b">
        <v>1</v>
      </c>
      <c r="J55" s="71" t="b">
        <v>0</v>
      </c>
      <c r="K55" s="34" t="s">
        <v>163</v>
      </c>
      <c r="L55" s="34" t="s">
        <v>164</v>
      </c>
      <c r="M55" s="35" t="s">
        <v>153</v>
      </c>
      <c r="N55" s="35" t="s">
        <v>77</v>
      </c>
      <c r="O55" s="35" t="s">
        <v>78</v>
      </c>
      <c r="P55" s="35" t="s">
        <v>165</v>
      </c>
      <c r="Q55" s="35" t="s">
        <v>35</v>
      </c>
      <c r="R55" s="35" t="s">
        <v>35</v>
      </c>
    </row>
    <row r="56" spans="1:21" ht="17.25" hidden="1">
      <c r="A56" s="6" t="s">
        <v>402</v>
      </c>
      <c r="B56" s="10" t="s">
        <v>403</v>
      </c>
      <c r="C56" s="7" t="s">
        <v>404</v>
      </c>
      <c r="D56" s="33" t="s">
        <v>159</v>
      </c>
      <c r="E56" s="34" t="s">
        <v>345</v>
      </c>
      <c r="F56" s="40" t="s">
        <v>405</v>
      </c>
      <c r="G56" s="41" t="s">
        <v>406</v>
      </c>
      <c r="H56" s="59"/>
      <c r="I56" s="70" t="b">
        <v>1</v>
      </c>
      <c r="J56" s="71" t="b">
        <v>0</v>
      </c>
      <c r="K56" s="34" t="s">
        <v>163</v>
      </c>
      <c r="L56" s="34" t="s">
        <v>164</v>
      </c>
      <c r="M56" s="35" t="s">
        <v>407</v>
      </c>
      <c r="N56" s="35" t="s">
        <v>77</v>
      </c>
      <c r="O56" s="35" t="s">
        <v>78</v>
      </c>
      <c r="P56" s="35" t="s">
        <v>165</v>
      </c>
      <c r="Q56" s="35" t="s">
        <v>35</v>
      </c>
      <c r="R56" s="35" t="s">
        <v>35</v>
      </c>
    </row>
    <row r="57" spans="1:21" ht="17.25" hidden="1">
      <c r="A57" s="6" t="s">
        <v>408</v>
      </c>
      <c r="B57" s="10" t="s">
        <v>409</v>
      </c>
      <c r="C57" s="7" t="s">
        <v>410</v>
      </c>
      <c r="D57" s="33" t="s">
        <v>159</v>
      </c>
      <c r="E57" s="34" t="s">
        <v>345</v>
      </c>
      <c r="F57" s="40" t="s">
        <v>411</v>
      </c>
      <c r="G57" s="41" t="s">
        <v>412</v>
      </c>
      <c r="H57" s="59"/>
      <c r="I57" s="70" t="b">
        <v>1</v>
      </c>
      <c r="J57" s="71" t="b">
        <v>0</v>
      </c>
      <c r="K57" s="34" t="s">
        <v>163</v>
      </c>
      <c r="L57" s="34" t="s">
        <v>164</v>
      </c>
      <c r="M57" s="35" t="s">
        <v>413</v>
      </c>
      <c r="N57" s="35" t="s">
        <v>77</v>
      </c>
      <c r="O57" s="35" t="s">
        <v>78</v>
      </c>
      <c r="P57" s="35" t="s">
        <v>165</v>
      </c>
      <c r="Q57" s="35" t="s">
        <v>35</v>
      </c>
      <c r="R57" s="35" t="s">
        <v>35</v>
      </c>
    </row>
    <row r="58" spans="1:21" ht="17.25" hidden="1">
      <c r="A58" s="6" t="s">
        <v>414</v>
      </c>
      <c r="B58" s="10" t="s">
        <v>415</v>
      </c>
      <c r="C58" s="7" t="s">
        <v>416</v>
      </c>
      <c r="D58" s="33" t="s">
        <v>25</v>
      </c>
      <c r="E58" s="34" t="s">
        <v>345</v>
      </c>
      <c r="F58" s="40" t="s">
        <v>417</v>
      </c>
      <c r="G58" s="6" t="s">
        <v>418</v>
      </c>
      <c r="H58" s="59"/>
      <c r="I58" s="70" t="b">
        <v>1</v>
      </c>
      <c r="J58" s="71" t="b">
        <v>0</v>
      </c>
      <c r="K58" s="34" t="s">
        <v>419</v>
      </c>
      <c r="L58" s="34" t="s">
        <v>420</v>
      </c>
      <c r="M58" s="35" t="s">
        <v>421</v>
      </c>
      <c r="N58" s="35" t="s">
        <v>61</v>
      </c>
      <c r="O58" s="35" t="s">
        <v>35</v>
      </c>
      <c r="P58" s="35" t="s">
        <v>35</v>
      </c>
      <c r="Q58" s="35" t="s">
        <v>35</v>
      </c>
      <c r="R58" s="35" t="s">
        <v>35</v>
      </c>
    </row>
    <row r="59" spans="1:21" ht="17.25" hidden="1">
      <c r="A59" s="6" t="s">
        <v>422</v>
      </c>
      <c r="B59" s="10" t="s">
        <v>423</v>
      </c>
      <c r="C59" s="33" t="s">
        <v>424</v>
      </c>
      <c r="D59" s="33" t="s">
        <v>98</v>
      </c>
      <c r="E59" s="34" t="s">
        <v>345</v>
      </c>
      <c r="F59" s="17" t="s">
        <v>425</v>
      </c>
      <c r="G59" s="17" t="s">
        <v>426</v>
      </c>
      <c r="H59" s="31" t="s">
        <v>427</v>
      </c>
      <c r="I59" s="70" t="b">
        <v>1</v>
      </c>
      <c r="J59" s="71" t="b">
        <v>0</v>
      </c>
      <c r="K59" s="34" t="s">
        <v>428</v>
      </c>
      <c r="L59" s="34"/>
      <c r="M59" s="35" t="s">
        <v>429</v>
      </c>
      <c r="N59" s="35" t="s">
        <v>77</v>
      </c>
      <c r="O59" s="35" t="s">
        <v>430</v>
      </c>
      <c r="P59" s="35" t="s">
        <v>155</v>
      </c>
      <c r="Q59" s="35" t="s">
        <v>431</v>
      </c>
      <c r="R59" s="35" t="s">
        <v>432</v>
      </c>
    </row>
    <row r="60" spans="1:21" ht="17.25" hidden="1">
      <c r="A60" s="56" t="s">
        <v>433</v>
      </c>
      <c r="B60" s="44" t="s">
        <v>434</v>
      </c>
      <c r="C60" s="60" t="s">
        <v>435</v>
      </c>
      <c r="D60" s="45" t="s">
        <v>159</v>
      </c>
      <c r="E60" s="42" t="s">
        <v>345</v>
      </c>
      <c r="F60" s="59" t="s">
        <v>436</v>
      </c>
      <c r="G60" s="58" t="s">
        <v>437</v>
      </c>
      <c r="H60" s="59" t="s">
        <v>438</v>
      </c>
      <c r="I60" s="70" t="b">
        <v>1</v>
      </c>
      <c r="J60" s="71" t="b">
        <v>0</v>
      </c>
      <c r="K60" s="43" t="s">
        <v>163</v>
      </c>
      <c r="L60" s="43" t="s">
        <v>164</v>
      </c>
      <c r="M60" s="43">
        <v>1</v>
      </c>
      <c r="N60" s="43" t="s">
        <v>77</v>
      </c>
      <c r="O60" s="43">
        <v>0</v>
      </c>
      <c r="P60" s="43">
        <v>1</v>
      </c>
      <c r="Q60" s="43" t="s">
        <v>35</v>
      </c>
      <c r="R60" s="43" t="s">
        <v>35</v>
      </c>
    </row>
    <row r="61" spans="1:21" ht="17.25" hidden="1">
      <c r="A61" s="6" t="s">
        <v>439</v>
      </c>
      <c r="B61" s="44" t="s">
        <v>440</v>
      </c>
      <c r="C61" s="60" t="s">
        <v>441</v>
      </c>
      <c r="D61" s="45" t="s">
        <v>159</v>
      </c>
      <c r="E61" s="42" t="s">
        <v>345</v>
      </c>
      <c r="F61" s="59" t="s">
        <v>442</v>
      </c>
      <c r="G61" s="58" t="s">
        <v>443</v>
      </c>
      <c r="H61" s="59" t="s">
        <v>444</v>
      </c>
      <c r="I61" s="70" t="b">
        <v>1</v>
      </c>
      <c r="J61" s="71" t="b">
        <v>0</v>
      </c>
      <c r="K61" s="43" t="s">
        <v>163</v>
      </c>
      <c r="L61" s="43" t="s">
        <v>164</v>
      </c>
      <c r="M61" s="43">
        <v>2</v>
      </c>
      <c r="N61" s="43" t="s">
        <v>77</v>
      </c>
      <c r="O61" s="43">
        <v>0</v>
      </c>
      <c r="P61" s="43">
        <v>1</v>
      </c>
      <c r="Q61" s="43" t="s">
        <v>35</v>
      </c>
      <c r="R61" s="43" t="s">
        <v>35</v>
      </c>
    </row>
    <row r="62" spans="1:21" ht="30.75" hidden="1">
      <c r="A62" s="6" t="s">
        <v>445</v>
      </c>
      <c r="B62" s="44" t="s">
        <v>446</v>
      </c>
      <c r="C62" s="60" t="s">
        <v>447</v>
      </c>
      <c r="D62" s="45" t="s">
        <v>159</v>
      </c>
      <c r="E62" s="42" t="s">
        <v>345</v>
      </c>
      <c r="F62" s="59" t="s">
        <v>448</v>
      </c>
      <c r="G62" s="58" t="s">
        <v>449</v>
      </c>
      <c r="H62" s="59" t="s">
        <v>450</v>
      </c>
      <c r="I62" s="70" t="b">
        <v>1</v>
      </c>
      <c r="J62" s="71" t="b">
        <v>0</v>
      </c>
      <c r="K62" s="43" t="s">
        <v>163</v>
      </c>
      <c r="L62" s="43" t="s">
        <v>164</v>
      </c>
      <c r="M62" s="43">
        <v>3</v>
      </c>
      <c r="N62" s="43" t="s">
        <v>77</v>
      </c>
      <c r="O62" s="43">
        <v>0</v>
      </c>
      <c r="P62" s="43">
        <v>1</v>
      </c>
      <c r="Q62" s="43" t="s">
        <v>35</v>
      </c>
      <c r="R62" s="43" t="s">
        <v>35</v>
      </c>
    </row>
    <row r="63" spans="1:21" ht="15.75" hidden="1" customHeight="1">
      <c r="A63" s="47" t="s">
        <v>451</v>
      </c>
      <c r="B63" s="44" t="s">
        <v>452</v>
      </c>
      <c r="C63" s="48" t="s">
        <v>453</v>
      </c>
      <c r="D63" s="49" t="s">
        <v>159</v>
      </c>
      <c r="E63" s="46" t="s">
        <v>454</v>
      </c>
      <c r="F63" s="50" t="s">
        <v>455</v>
      </c>
      <c r="G63" s="51" t="s">
        <v>456</v>
      </c>
      <c r="H63" s="46" t="s">
        <v>457</v>
      </c>
      <c r="I63" s="70" t="b">
        <v>1</v>
      </c>
      <c r="J63" s="71" t="b">
        <v>0</v>
      </c>
      <c r="K63" s="52" t="s">
        <v>163</v>
      </c>
      <c r="L63" s="52" t="s">
        <v>164</v>
      </c>
      <c r="M63" s="52">
        <v>1</v>
      </c>
      <c r="N63" s="52" t="s">
        <v>77</v>
      </c>
      <c r="O63" s="52">
        <v>0</v>
      </c>
      <c r="P63" s="52">
        <v>1</v>
      </c>
      <c r="Q63" s="52" t="s">
        <v>35</v>
      </c>
      <c r="R63" s="52" t="s">
        <v>35</v>
      </c>
    </row>
    <row r="64" spans="1:21" ht="15.75" hidden="1" customHeight="1">
      <c r="A64" s="47" t="s">
        <v>458</v>
      </c>
      <c r="B64" s="44" t="s">
        <v>459</v>
      </c>
      <c r="C64" s="48" t="s">
        <v>460</v>
      </c>
      <c r="D64" s="45" t="s">
        <v>159</v>
      </c>
      <c r="E64" s="46" t="s">
        <v>345</v>
      </c>
      <c r="F64" s="53" t="s">
        <v>461</v>
      </c>
      <c r="G64" s="54" t="s">
        <v>462</v>
      </c>
      <c r="H64" s="46" t="s">
        <v>457</v>
      </c>
      <c r="I64" s="70" t="b">
        <v>1</v>
      </c>
      <c r="J64" s="71" t="b">
        <v>0</v>
      </c>
      <c r="K64" s="52" t="s">
        <v>163</v>
      </c>
      <c r="L64" s="52" t="s">
        <v>164</v>
      </c>
      <c r="M64" s="52">
        <v>1</v>
      </c>
      <c r="N64" s="52" t="s">
        <v>77</v>
      </c>
      <c r="O64" s="52">
        <v>0</v>
      </c>
      <c r="P64" s="52">
        <v>1</v>
      </c>
      <c r="Q64" s="52" t="s">
        <v>35</v>
      </c>
      <c r="R64" s="52" t="s">
        <v>35</v>
      </c>
    </row>
    <row r="65" spans="1:22" ht="15.75" hidden="1" customHeight="1">
      <c r="A65" s="47" t="s">
        <v>463</v>
      </c>
      <c r="B65" s="44" t="s">
        <v>464</v>
      </c>
      <c r="C65" s="42" t="s">
        <v>465</v>
      </c>
      <c r="D65" s="45" t="s">
        <v>55</v>
      </c>
      <c r="E65" s="46" t="s">
        <v>454</v>
      </c>
      <c r="F65" s="50" t="s">
        <v>466</v>
      </c>
      <c r="G65" s="51" t="s">
        <v>467</v>
      </c>
      <c r="H65" s="46" t="s">
        <v>457</v>
      </c>
      <c r="I65" s="70" t="b">
        <v>1</v>
      </c>
      <c r="J65" s="71" t="b">
        <v>0</v>
      </c>
      <c r="K65" s="52" t="s">
        <v>419</v>
      </c>
      <c r="L65" s="52" t="s">
        <v>468</v>
      </c>
      <c r="M65" s="52" t="s">
        <v>457</v>
      </c>
      <c r="N65" s="52" t="s">
        <v>61</v>
      </c>
      <c r="O65" s="52">
        <v>0</v>
      </c>
      <c r="P65" s="52">
        <v>1</v>
      </c>
      <c r="Q65" s="52" t="s">
        <v>35</v>
      </c>
      <c r="R65" s="52" t="s">
        <v>35</v>
      </c>
    </row>
    <row r="66" spans="1:22" ht="15.75" hidden="1" customHeight="1">
      <c r="A66" s="47" t="s">
        <v>469</v>
      </c>
      <c r="B66" s="44" t="s">
        <v>470</v>
      </c>
      <c r="C66" s="48" t="s">
        <v>471</v>
      </c>
      <c r="D66" s="45" t="s">
        <v>159</v>
      </c>
      <c r="E66" s="46" t="s">
        <v>345</v>
      </c>
      <c r="F66" s="50" t="s">
        <v>472</v>
      </c>
      <c r="G66" s="51" t="s">
        <v>473</v>
      </c>
      <c r="H66" s="54" t="s">
        <v>474</v>
      </c>
      <c r="I66" s="70" t="b">
        <v>1</v>
      </c>
      <c r="J66" s="71" t="b">
        <v>0</v>
      </c>
      <c r="K66" s="46" t="s">
        <v>163</v>
      </c>
      <c r="L66" s="52" t="s">
        <v>164</v>
      </c>
      <c r="M66" s="52">
        <v>1</v>
      </c>
      <c r="N66" s="52" t="s">
        <v>77</v>
      </c>
      <c r="O66" s="52">
        <v>0</v>
      </c>
      <c r="P66" s="52">
        <v>1</v>
      </c>
      <c r="Q66" s="52" t="s">
        <v>35</v>
      </c>
      <c r="R66" s="52" t="s">
        <v>35</v>
      </c>
    </row>
    <row r="67" spans="1:22" ht="15.75" hidden="1" customHeight="1">
      <c r="A67" s="54" t="s">
        <v>475</v>
      </c>
      <c r="B67" s="44" t="s">
        <v>476</v>
      </c>
      <c r="C67" s="55" t="s">
        <v>477</v>
      </c>
      <c r="D67" s="45" t="s">
        <v>159</v>
      </c>
      <c r="E67" s="46" t="s">
        <v>345</v>
      </c>
      <c r="F67" s="53" t="s">
        <v>478</v>
      </c>
      <c r="G67" s="54" t="s">
        <v>479</v>
      </c>
      <c r="H67" s="42" t="s">
        <v>457</v>
      </c>
      <c r="I67" s="70" t="b">
        <v>1</v>
      </c>
      <c r="J67" s="71" t="b">
        <v>0</v>
      </c>
      <c r="K67" s="52" t="s">
        <v>163</v>
      </c>
      <c r="L67" s="52" t="s">
        <v>164</v>
      </c>
      <c r="M67" s="52">
        <v>1</v>
      </c>
      <c r="N67" s="52" t="s">
        <v>77</v>
      </c>
      <c r="O67" s="52">
        <v>0</v>
      </c>
      <c r="P67" s="52">
        <v>1</v>
      </c>
      <c r="Q67" s="52" t="s">
        <v>35</v>
      </c>
      <c r="R67" s="52" t="s">
        <v>35</v>
      </c>
    </row>
    <row r="68" spans="1:22" ht="15.75" hidden="1" customHeight="1">
      <c r="A68" s="56" t="s">
        <v>480</v>
      </c>
      <c r="B68" s="44" t="s">
        <v>481</v>
      </c>
      <c r="C68" s="42" t="s">
        <v>482</v>
      </c>
      <c r="D68" s="45" t="s">
        <v>159</v>
      </c>
      <c r="E68" s="46" t="s">
        <v>345</v>
      </c>
      <c r="F68" s="53" t="s">
        <v>483</v>
      </c>
      <c r="G68" s="54" t="s">
        <v>484</v>
      </c>
      <c r="H68" s="46" t="s">
        <v>457</v>
      </c>
      <c r="I68" s="70" t="b">
        <v>1</v>
      </c>
      <c r="J68" s="71" t="b">
        <v>0</v>
      </c>
      <c r="K68" s="52" t="s">
        <v>163</v>
      </c>
      <c r="L68" s="52" t="s">
        <v>164</v>
      </c>
      <c r="M68" s="52">
        <v>1</v>
      </c>
      <c r="N68" s="52" t="s">
        <v>77</v>
      </c>
      <c r="O68" s="52">
        <v>0</v>
      </c>
      <c r="P68" s="52">
        <v>1</v>
      </c>
      <c r="Q68" s="52" t="s">
        <v>35</v>
      </c>
      <c r="R68" s="52" t="s">
        <v>35</v>
      </c>
    </row>
    <row r="69" spans="1:22" ht="15.75" hidden="1" customHeight="1">
      <c r="A69" s="54" t="s">
        <v>485</v>
      </c>
      <c r="B69" s="42" t="s">
        <v>486</v>
      </c>
      <c r="C69" s="45" t="s">
        <v>487</v>
      </c>
      <c r="D69" s="45" t="s">
        <v>25</v>
      </c>
      <c r="E69" s="46" t="s">
        <v>488</v>
      </c>
      <c r="F69" s="43" t="s">
        <v>489</v>
      </c>
      <c r="G69" s="57" t="s">
        <v>490</v>
      </c>
      <c r="H69" s="46" t="s">
        <v>29</v>
      </c>
      <c r="I69" s="70" t="b">
        <v>1</v>
      </c>
      <c r="J69" s="71" t="b">
        <v>0</v>
      </c>
      <c r="K69" s="52" t="s">
        <v>491</v>
      </c>
      <c r="L69" s="52" t="s">
        <v>457</v>
      </c>
      <c r="M69" s="52">
        <v>1</v>
      </c>
      <c r="N69" s="52" t="s">
        <v>77</v>
      </c>
      <c r="O69" s="52">
        <v>0</v>
      </c>
      <c r="P69" s="52">
        <v>10</v>
      </c>
      <c r="Q69" s="52">
        <v>7</v>
      </c>
      <c r="R69" s="52">
        <v>10</v>
      </c>
    </row>
    <row r="70" spans="1:22" ht="15.75" hidden="1" customHeight="1">
      <c r="A70" s="54" t="s">
        <v>492</v>
      </c>
      <c r="B70" s="44" t="s">
        <v>493</v>
      </c>
      <c r="C70" s="45" t="s">
        <v>494</v>
      </c>
      <c r="D70" s="45" t="s">
        <v>159</v>
      </c>
      <c r="E70" s="46" t="s">
        <v>495</v>
      </c>
      <c r="F70" s="57" t="s">
        <v>496</v>
      </c>
      <c r="G70" s="57" t="s">
        <v>497</v>
      </c>
      <c r="H70" s="46" t="s">
        <v>457</v>
      </c>
      <c r="I70" s="70" t="b">
        <v>1</v>
      </c>
      <c r="J70" s="71" t="b">
        <v>0</v>
      </c>
      <c r="K70" s="52" t="s">
        <v>163</v>
      </c>
      <c r="L70" s="52" t="s">
        <v>164</v>
      </c>
      <c r="M70" s="52">
        <v>1</v>
      </c>
      <c r="N70" s="52" t="s">
        <v>77</v>
      </c>
      <c r="O70" s="52">
        <v>0</v>
      </c>
      <c r="P70" s="52">
        <v>1</v>
      </c>
      <c r="Q70" s="52" t="s">
        <v>35</v>
      </c>
      <c r="R70" s="52" t="s">
        <v>35</v>
      </c>
    </row>
    <row r="71" spans="1:22" ht="15.75" hidden="1" customHeight="1">
      <c r="A71" s="54" t="s">
        <v>498</v>
      </c>
      <c r="B71" s="44" t="s">
        <v>499</v>
      </c>
      <c r="C71" s="48" t="s">
        <v>500</v>
      </c>
      <c r="D71" s="49" t="s">
        <v>501</v>
      </c>
      <c r="E71" s="46" t="s">
        <v>345</v>
      </c>
      <c r="F71" s="50" t="s">
        <v>502</v>
      </c>
      <c r="G71" s="51" t="s">
        <v>503</v>
      </c>
      <c r="H71" s="46" t="s">
        <v>457</v>
      </c>
      <c r="I71" s="70" t="b">
        <v>1</v>
      </c>
      <c r="J71" s="71" t="b">
        <v>0</v>
      </c>
      <c r="K71" s="52" t="s">
        <v>163</v>
      </c>
      <c r="L71" s="52" t="s">
        <v>164</v>
      </c>
      <c r="M71" s="52">
        <v>1</v>
      </c>
      <c r="N71" s="52" t="s">
        <v>77</v>
      </c>
      <c r="O71" s="52">
        <v>0</v>
      </c>
      <c r="P71" s="52">
        <v>1</v>
      </c>
      <c r="Q71" s="52" t="s">
        <v>35</v>
      </c>
      <c r="R71" s="52" t="s">
        <v>35</v>
      </c>
    </row>
    <row r="72" spans="1:22" ht="15.75" hidden="1" customHeight="1">
      <c r="A72" s="54" t="s">
        <v>504</v>
      </c>
      <c r="B72" s="44" t="s">
        <v>505</v>
      </c>
      <c r="C72" s="48" t="s">
        <v>506</v>
      </c>
      <c r="D72" s="49" t="s">
        <v>501</v>
      </c>
      <c r="E72" s="46" t="s">
        <v>454</v>
      </c>
      <c r="F72" s="50" t="s">
        <v>507</v>
      </c>
      <c r="G72" s="51" t="s">
        <v>508</v>
      </c>
      <c r="H72" s="46" t="s">
        <v>457</v>
      </c>
      <c r="I72" s="70" t="b">
        <v>1</v>
      </c>
      <c r="J72" s="71" t="b">
        <v>0</v>
      </c>
      <c r="K72" s="52" t="s">
        <v>163</v>
      </c>
      <c r="L72" s="52" t="s">
        <v>164</v>
      </c>
      <c r="M72" s="52">
        <v>1</v>
      </c>
      <c r="N72" s="52" t="s">
        <v>77</v>
      </c>
      <c r="O72" s="52">
        <v>0</v>
      </c>
      <c r="P72" s="52">
        <v>1</v>
      </c>
      <c r="Q72" s="52" t="s">
        <v>35</v>
      </c>
      <c r="R72" s="52" t="s">
        <v>35</v>
      </c>
      <c r="S72" s="26"/>
      <c r="T72" s="26"/>
      <c r="U72" s="26"/>
    </row>
    <row r="73" spans="1:22" ht="15.75" hidden="1" customHeight="1">
      <c r="A73" s="54" t="s">
        <v>509</v>
      </c>
      <c r="B73" s="44" t="s">
        <v>510</v>
      </c>
      <c r="C73" s="48" t="s">
        <v>511</v>
      </c>
      <c r="D73" s="49" t="s">
        <v>501</v>
      </c>
      <c r="E73" s="46" t="s">
        <v>454</v>
      </c>
      <c r="F73" s="50" t="s">
        <v>512</v>
      </c>
      <c r="G73" s="51" t="s">
        <v>513</v>
      </c>
      <c r="H73" s="46" t="s">
        <v>457</v>
      </c>
      <c r="I73" s="70" t="b">
        <v>1</v>
      </c>
      <c r="J73" s="71" t="b">
        <v>0</v>
      </c>
      <c r="K73" s="52" t="s">
        <v>163</v>
      </c>
      <c r="L73" s="52" t="s">
        <v>164</v>
      </c>
      <c r="M73" s="52">
        <v>1</v>
      </c>
      <c r="N73" s="52" t="s">
        <v>77</v>
      </c>
      <c r="O73" s="52">
        <v>0</v>
      </c>
      <c r="P73" s="52">
        <v>1</v>
      </c>
      <c r="Q73" s="52" t="s">
        <v>35</v>
      </c>
      <c r="R73" s="52" t="s">
        <v>35</v>
      </c>
    </row>
    <row r="74" spans="1:22" ht="15.75" hidden="1" customHeight="1">
      <c r="A74" s="54" t="s">
        <v>514</v>
      </c>
      <c r="B74" s="44" t="s">
        <v>515</v>
      </c>
      <c r="C74" s="48" t="s">
        <v>516</v>
      </c>
      <c r="D74" s="49" t="s">
        <v>501</v>
      </c>
      <c r="E74" s="46" t="s">
        <v>454</v>
      </c>
      <c r="F74" s="50" t="s">
        <v>517</v>
      </c>
      <c r="G74" s="51" t="s">
        <v>518</v>
      </c>
      <c r="H74" s="46" t="s">
        <v>457</v>
      </c>
      <c r="I74" s="70" t="b">
        <v>1</v>
      </c>
      <c r="J74" s="71" t="b">
        <v>0</v>
      </c>
      <c r="K74" s="52" t="s">
        <v>163</v>
      </c>
      <c r="L74" s="52" t="s">
        <v>164</v>
      </c>
      <c r="M74" s="52">
        <v>1</v>
      </c>
      <c r="N74" s="52" t="s">
        <v>77</v>
      </c>
      <c r="O74" s="52">
        <v>0</v>
      </c>
      <c r="P74" s="52">
        <v>1</v>
      </c>
      <c r="Q74" s="52" t="s">
        <v>35</v>
      </c>
      <c r="R74" s="52" t="s">
        <v>35</v>
      </c>
    </row>
    <row r="75" spans="1:22" ht="15.75" customHeight="1">
      <c r="A75" s="6" t="s">
        <v>519</v>
      </c>
      <c r="B75" s="10" t="s">
        <v>520</v>
      </c>
      <c r="C75" s="33" t="s">
        <v>521</v>
      </c>
      <c r="D75" s="33" t="s">
        <v>159</v>
      </c>
      <c r="E75" s="34" t="s">
        <v>495</v>
      </c>
      <c r="F75" s="17" t="s">
        <v>522</v>
      </c>
      <c r="G75" s="17" t="s">
        <v>523</v>
      </c>
      <c r="H75" s="34"/>
      <c r="I75" s="70" t="b">
        <v>1</v>
      </c>
      <c r="J75" s="70" t="b">
        <v>1</v>
      </c>
      <c r="K75" s="34" t="s">
        <v>163</v>
      </c>
      <c r="L75" s="34" t="s">
        <v>164</v>
      </c>
      <c r="M75" s="35" t="s">
        <v>165</v>
      </c>
      <c r="N75" s="35" t="s">
        <v>77</v>
      </c>
      <c r="O75" s="35" t="s">
        <v>78</v>
      </c>
      <c r="P75" s="35" t="s">
        <v>165</v>
      </c>
      <c r="Q75" s="35" t="s">
        <v>35</v>
      </c>
      <c r="R75" s="35" t="s">
        <v>35</v>
      </c>
    </row>
    <row r="76" spans="1:22" ht="15.75" customHeight="1">
      <c r="A76" s="62" t="s">
        <v>524</v>
      </c>
      <c r="B76" s="10" t="s">
        <v>525</v>
      </c>
      <c r="C76" s="34" t="s">
        <v>526</v>
      </c>
      <c r="D76" s="33" t="s">
        <v>159</v>
      </c>
      <c r="E76" s="34" t="s">
        <v>495</v>
      </c>
      <c r="F76" s="59" t="s">
        <v>527</v>
      </c>
      <c r="G76" s="58" t="s">
        <v>528</v>
      </c>
      <c r="H76" s="34"/>
      <c r="I76" s="70" t="b">
        <v>1</v>
      </c>
      <c r="J76" s="70" t="b">
        <v>1</v>
      </c>
      <c r="K76" s="34" t="s">
        <v>163</v>
      </c>
      <c r="L76" s="34" t="s">
        <v>164</v>
      </c>
      <c r="M76" s="35" t="s">
        <v>165</v>
      </c>
      <c r="N76" s="35" t="s">
        <v>77</v>
      </c>
      <c r="O76" s="35" t="s">
        <v>78</v>
      </c>
      <c r="P76" s="35" t="s">
        <v>165</v>
      </c>
      <c r="Q76" s="35" t="s">
        <v>35</v>
      </c>
      <c r="R76" s="35" t="s">
        <v>35</v>
      </c>
      <c r="V76" s="4" t="s">
        <v>529</v>
      </c>
    </row>
    <row r="77" spans="1:22" ht="15.75" customHeight="1">
      <c r="A77" s="63" t="s">
        <v>530</v>
      </c>
      <c r="B77" s="10" t="s">
        <v>531</v>
      </c>
      <c r="C77" s="60" t="s">
        <v>532</v>
      </c>
      <c r="D77" s="33" t="s">
        <v>159</v>
      </c>
      <c r="E77" s="34" t="s">
        <v>495</v>
      </c>
      <c r="F77" s="59" t="s">
        <v>533</v>
      </c>
      <c r="G77" s="58" t="s">
        <v>534</v>
      </c>
      <c r="H77" s="61"/>
      <c r="I77" s="70" t="b">
        <v>1</v>
      </c>
      <c r="J77" s="70" t="b">
        <v>1</v>
      </c>
      <c r="K77" s="52" t="s">
        <v>163</v>
      </c>
      <c r="L77" s="52" t="s">
        <v>164</v>
      </c>
      <c r="M77" s="52">
        <v>1</v>
      </c>
      <c r="N77" s="52" t="s">
        <v>77</v>
      </c>
      <c r="O77" s="52">
        <v>0</v>
      </c>
      <c r="P77" s="52">
        <v>1</v>
      </c>
      <c r="Q77" s="52" t="s">
        <v>35</v>
      </c>
      <c r="R77" s="52" t="s">
        <v>35</v>
      </c>
    </row>
    <row r="78" spans="1:22" ht="15.75" customHeight="1">
      <c r="A78" s="63" t="s">
        <v>535</v>
      </c>
      <c r="B78" s="10" t="s">
        <v>536</v>
      </c>
      <c r="C78" s="60" t="s">
        <v>537</v>
      </c>
      <c r="D78" s="33" t="s">
        <v>159</v>
      </c>
      <c r="E78" s="34" t="s">
        <v>495</v>
      </c>
      <c r="F78" s="59" t="s">
        <v>538</v>
      </c>
      <c r="G78" s="61"/>
      <c r="H78" s="61"/>
      <c r="I78" s="70" t="b">
        <v>1</v>
      </c>
      <c r="J78" s="70" t="b">
        <v>1</v>
      </c>
      <c r="K78" s="52" t="s">
        <v>163</v>
      </c>
      <c r="L78" s="52" t="s">
        <v>164</v>
      </c>
      <c r="M78" s="52">
        <v>1</v>
      </c>
      <c r="N78" s="52" t="s">
        <v>77</v>
      </c>
      <c r="O78" s="52">
        <v>0</v>
      </c>
      <c r="P78" s="52">
        <v>1</v>
      </c>
      <c r="Q78" s="52" t="s">
        <v>35</v>
      </c>
      <c r="R78" s="52" t="s">
        <v>35</v>
      </c>
    </row>
    <row r="79" spans="1:22" ht="15.75" hidden="1" customHeight="1">
      <c r="A79" s="63" t="s">
        <v>539</v>
      </c>
      <c r="B79" s="10" t="s">
        <v>540</v>
      </c>
      <c r="C79" s="60" t="s">
        <v>541</v>
      </c>
      <c r="D79" s="33" t="s">
        <v>159</v>
      </c>
      <c r="E79" s="34" t="s">
        <v>495</v>
      </c>
      <c r="F79" s="64" t="s">
        <v>542</v>
      </c>
      <c r="G79" s="6" t="s">
        <v>543</v>
      </c>
      <c r="H79" s="61"/>
      <c r="I79" s="70" t="b">
        <v>1</v>
      </c>
      <c r="J79" s="71" t="b">
        <v>0</v>
      </c>
      <c r="K79" s="52" t="s">
        <v>163</v>
      </c>
      <c r="L79" s="52" t="s">
        <v>164</v>
      </c>
      <c r="M79" s="52">
        <v>1</v>
      </c>
      <c r="N79" s="52" t="s">
        <v>77</v>
      </c>
      <c r="O79" s="52">
        <v>0</v>
      </c>
      <c r="P79" s="52">
        <v>1</v>
      </c>
      <c r="Q79" s="52" t="s">
        <v>35</v>
      </c>
      <c r="R79" s="52" t="s">
        <v>35</v>
      </c>
    </row>
    <row r="80" spans="1:22" ht="15.75" hidden="1" customHeight="1">
      <c r="A80" s="63" t="s">
        <v>544</v>
      </c>
      <c r="B80" s="10" t="s">
        <v>545</v>
      </c>
      <c r="C80" s="60" t="s">
        <v>546</v>
      </c>
      <c r="D80" s="33" t="s">
        <v>159</v>
      </c>
      <c r="E80" s="34" t="s">
        <v>454</v>
      </c>
      <c r="F80" s="59" t="s">
        <v>547</v>
      </c>
      <c r="G80" s="58" t="s">
        <v>548</v>
      </c>
      <c r="H80" s="61"/>
      <c r="I80" s="70" t="b">
        <v>1</v>
      </c>
      <c r="J80" s="71" t="b">
        <v>0</v>
      </c>
      <c r="K80" s="52" t="s">
        <v>163</v>
      </c>
      <c r="L80" s="52" t="s">
        <v>164</v>
      </c>
      <c r="M80" s="52">
        <v>1</v>
      </c>
      <c r="N80" s="52" t="s">
        <v>77</v>
      </c>
      <c r="O80" s="52">
        <v>0</v>
      </c>
      <c r="P80" s="52">
        <v>1</v>
      </c>
      <c r="Q80" s="52" t="s">
        <v>35</v>
      </c>
      <c r="R80" s="52" t="s">
        <v>35</v>
      </c>
    </row>
    <row r="81" spans="1:18" ht="15.75" customHeight="1">
      <c r="A81" s="6" t="s">
        <v>549</v>
      </c>
      <c r="B81" s="4" t="s">
        <v>550</v>
      </c>
      <c r="C81" s="7" t="s">
        <v>551</v>
      </c>
      <c r="D81" s="33" t="s">
        <v>159</v>
      </c>
      <c r="E81" s="34" t="s">
        <v>495</v>
      </c>
      <c r="F81" s="40" t="s">
        <v>552</v>
      </c>
      <c r="G81" s="41" t="s">
        <v>553</v>
      </c>
      <c r="H81" s="40" t="s">
        <v>554</v>
      </c>
      <c r="I81" s="70" t="b">
        <v>1</v>
      </c>
      <c r="J81" s="70" t="b">
        <v>1</v>
      </c>
      <c r="K81" s="34" t="s">
        <v>163</v>
      </c>
      <c r="L81" s="34" t="s">
        <v>555</v>
      </c>
      <c r="M81" s="35" t="s">
        <v>165</v>
      </c>
      <c r="N81" s="35" t="s">
        <v>77</v>
      </c>
      <c r="O81" s="35" t="s">
        <v>78</v>
      </c>
      <c r="P81" s="35" t="s">
        <v>165</v>
      </c>
      <c r="Q81" s="35" t="s">
        <v>35</v>
      </c>
      <c r="R81" s="35" t="s">
        <v>35</v>
      </c>
    </row>
    <row r="82" spans="1:18" ht="15.75" customHeight="1">
      <c r="A82" s="6" t="s">
        <v>556</v>
      </c>
      <c r="B82" s="4" t="s">
        <v>557</v>
      </c>
      <c r="C82" s="7" t="s">
        <v>558</v>
      </c>
      <c r="D82" s="33" t="s">
        <v>159</v>
      </c>
      <c r="E82" s="34" t="s">
        <v>495</v>
      </c>
      <c r="F82" s="40" t="s">
        <v>559</v>
      </c>
      <c r="G82" s="41" t="s">
        <v>560</v>
      </c>
      <c r="H82" s="4" t="s">
        <v>29</v>
      </c>
      <c r="I82" s="70" t="b">
        <v>1</v>
      </c>
      <c r="J82" s="70" t="b">
        <v>1</v>
      </c>
      <c r="K82" s="34" t="s">
        <v>163</v>
      </c>
      <c r="L82" s="34" t="s">
        <v>555</v>
      </c>
      <c r="M82" s="35" t="s">
        <v>165</v>
      </c>
      <c r="N82" s="35" t="s">
        <v>77</v>
      </c>
      <c r="O82" s="35" t="s">
        <v>78</v>
      </c>
      <c r="P82" s="35" t="s">
        <v>165</v>
      </c>
      <c r="Q82" s="35" t="s">
        <v>35</v>
      </c>
      <c r="R82" s="35" t="s">
        <v>35</v>
      </c>
    </row>
    <row r="83" spans="1:18" ht="15.75" customHeight="1">
      <c r="A83" s="6" t="s">
        <v>561</v>
      </c>
      <c r="B83" s="4" t="s">
        <v>562</v>
      </c>
      <c r="C83" s="7" t="s">
        <v>563</v>
      </c>
      <c r="D83" s="4" t="s">
        <v>159</v>
      </c>
      <c r="E83" s="4" t="s">
        <v>495</v>
      </c>
      <c r="F83" s="40" t="s">
        <v>564</v>
      </c>
      <c r="G83" s="41" t="s">
        <v>565</v>
      </c>
      <c r="I83" s="71" t="b">
        <v>0</v>
      </c>
      <c r="J83" s="70" t="b">
        <v>1</v>
      </c>
      <c r="K83" s="34" t="s">
        <v>163</v>
      </c>
      <c r="L83" s="34" t="s">
        <v>555</v>
      </c>
      <c r="M83" s="35" t="s">
        <v>165</v>
      </c>
      <c r="N83" s="35" t="s">
        <v>77</v>
      </c>
      <c r="O83" s="35" t="s">
        <v>78</v>
      </c>
      <c r="P83" s="35" t="s">
        <v>165</v>
      </c>
      <c r="Q83" s="35" t="s">
        <v>35</v>
      </c>
      <c r="R83" s="35" t="s">
        <v>35</v>
      </c>
    </row>
    <row r="84" spans="1:18" ht="15.75" customHeight="1">
      <c r="A84" s="6" t="s">
        <v>566</v>
      </c>
      <c r="B84" s="4" t="s">
        <v>567</v>
      </c>
      <c r="C84" s="7" t="s">
        <v>568</v>
      </c>
      <c r="D84" s="33" t="s">
        <v>159</v>
      </c>
      <c r="E84" s="34" t="s">
        <v>495</v>
      </c>
      <c r="F84" s="40" t="s">
        <v>569</v>
      </c>
      <c r="G84" s="41" t="s">
        <v>570</v>
      </c>
      <c r="H84" s="40" t="s">
        <v>571</v>
      </c>
      <c r="I84" s="71" t="b">
        <v>0</v>
      </c>
      <c r="J84" s="70" t="b">
        <v>1</v>
      </c>
      <c r="K84" s="34" t="s">
        <v>163</v>
      </c>
      <c r="L84" s="34" t="s">
        <v>555</v>
      </c>
      <c r="M84" s="35" t="s">
        <v>165</v>
      </c>
      <c r="N84" s="35" t="s">
        <v>77</v>
      </c>
      <c r="O84" s="35" t="s">
        <v>78</v>
      </c>
      <c r="P84" s="35" t="s">
        <v>165</v>
      </c>
      <c r="Q84" s="35" t="s">
        <v>35</v>
      </c>
      <c r="R84" s="35" t="s">
        <v>35</v>
      </c>
    </row>
    <row r="85" spans="1:18" ht="15.75" customHeight="1">
      <c r="A85" s="6" t="s">
        <v>572</v>
      </c>
      <c r="B85" s="4" t="s">
        <v>573</v>
      </c>
      <c r="C85" s="7" t="s">
        <v>574</v>
      </c>
      <c r="D85" s="33" t="s">
        <v>159</v>
      </c>
      <c r="E85" s="34" t="s">
        <v>495</v>
      </c>
      <c r="F85" s="40" t="s">
        <v>575</v>
      </c>
      <c r="G85" s="41" t="s">
        <v>576</v>
      </c>
      <c r="H85" s="4" t="s">
        <v>577</v>
      </c>
      <c r="I85" s="71" t="b">
        <v>0</v>
      </c>
      <c r="J85" s="70" t="b">
        <v>1</v>
      </c>
      <c r="K85" s="34" t="s">
        <v>163</v>
      </c>
      <c r="L85" s="34" t="s">
        <v>555</v>
      </c>
      <c r="M85" s="35" t="s">
        <v>165</v>
      </c>
      <c r="N85" s="35" t="s">
        <v>77</v>
      </c>
      <c r="O85" s="35" t="s">
        <v>78</v>
      </c>
      <c r="P85" s="35" t="s">
        <v>165</v>
      </c>
      <c r="Q85" s="35" t="s">
        <v>35</v>
      </c>
      <c r="R85" s="35" t="s">
        <v>35</v>
      </c>
    </row>
    <row r="86" spans="1:18" ht="15.75" customHeight="1">
      <c r="A86" s="6" t="s">
        <v>578</v>
      </c>
      <c r="B86" s="4" t="s">
        <v>579</v>
      </c>
      <c r="C86" s="60" t="s">
        <v>580</v>
      </c>
      <c r="D86" s="33" t="s">
        <v>98</v>
      </c>
      <c r="E86" s="4" t="s">
        <v>581</v>
      </c>
      <c r="F86" s="59" t="s">
        <v>582</v>
      </c>
      <c r="G86" s="58" t="s">
        <v>583</v>
      </c>
      <c r="H86" s="59" t="s">
        <v>584</v>
      </c>
      <c r="I86" s="71" t="b">
        <v>0</v>
      </c>
      <c r="J86" s="70" t="b">
        <v>1</v>
      </c>
      <c r="K86" s="4" t="s">
        <v>585</v>
      </c>
      <c r="M86" s="8" t="s">
        <v>586</v>
      </c>
      <c r="N86" s="8" t="s">
        <v>587</v>
      </c>
    </row>
    <row r="87" spans="1:18" ht="15.75" customHeight="1">
      <c r="A87" s="6" t="s">
        <v>588</v>
      </c>
      <c r="B87" s="4" t="s">
        <v>589</v>
      </c>
      <c r="C87" s="60" t="s">
        <v>590</v>
      </c>
      <c r="D87" s="33" t="s">
        <v>98</v>
      </c>
      <c r="E87" s="4" t="s">
        <v>581</v>
      </c>
      <c r="F87" s="59" t="s">
        <v>591</v>
      </c>
      <c r="G87" s="58" t="s">
        <v>592</v>
      </c>
      <c r="H87" s="59" t="s">
        <v>593</v>
      </c>
      <c r="I87" s="71" t="b">
        <v>0</v>
      </c>
      <c r="J87" s="70" t="b">
        <v>1</v>
      </c>
      <c r="K87" s="66" t="s">
        <v>594</v>
      </c>
      <c r="M87" s="8" t="s">
        <v>595</v>
      </c>
      <c r="N87" s="8" t="s">
        <v>77</v>
      </c>
    </row>
    <row r="88" spans="1:18" ht="15.75" customHeight="1">
      <c r="A88" s="6" t="s">
        <v>596</v>
      </c>
      <c r="B88" s="4" t="s">
        <v>597</v>
      </c>
      <c r="C88" s="60" t="s">
        <v>598</v>
      </c>
      <c r="D88" s="33" t="s">
        <v>98</v>
      </c>
      <c r="E88" s="4" t="s">
        <v>581</v>
      </c>
      <c r="F88" s="59" t="s">
        <v>599</v>
      </c>
      <c r="G88" s="58" t="s">
        <v>600</v>
      </c>
      <c r="H88" s="59" t="s">
        <v>601</v>
      </c>
      <c r="I88" s="71" t="b">
        <v>0</v>
      </c>
      <c r="J88" s="70" t="b">
        <v>1</v>
      </c>
      <c r="K88" s="66" t="s">
        <v>602</v>
      </c>
      <c r="M88" s="8" t="s">
        <v>603</v>
      </c>
      <c r="N88" s="8" t="s">
        <v>77</v>
      </c>
    </row>
    <row r="89" spans="1:18" ht="15.75" customHeight="1">
      <c r="A89" s="6" t="s">
        <v>604</v>
      </c>
      <c r="B89" s="4" t="s">
        <v>605</v>
      </c>
      <c r="C89" s="7" t="s">
        <v>606</v>
      </c>
      <c r="D89" s="33" t="s">
        <v>98</v>
      </c>
      <c r="E89" s="4" t="s">
        <v>581</v>
      </c>
      <c r="F89" s="40" t="s">
        <v>607</v>
      </c>
      <c r="G89" s="41" t="s">
        <v>608</v>
      </c>
      <c r="H89" s="40" t="s">
        <v>609</v>
      </c>
      <c r="I89" s="71" t="b">
        <v>0</v>
      </c>
      <c r="J89" s="70" t="b">
        <v>1</v>
      </c>
      <c r="K89" s="4" t="s">
        <v>610</v>
      </c>
      <c r="M89" s="8" t="s">
        <v>611</v>
      </c>
      <c r="N89" s="8" t="s">
        <v>77</v>
      </c>
    </row>
    <row r="90" spans="1:18" ht="15.75" customHeight="1">
      <c r="A90" s="6" t="s">
        <v>612</v>
      </c>
      <c r="B90" s="4" t="s">
        <v>613</v>
      </c>
      <c r="C90" s="7" t="s">
        <v>614</v>
      </c>
      <c r="D90" s="33" t="s">
        <v>98</v>
      </c>
      <c r="E90" s="4" t="s">
        <v>581</v>
      </c>
      <c r="F90" s="40" t="s">
        <v>615</v>
      </c>
      <c r="G90" s="41" t="s">
        <v>616</v>
      </c>
      <c r="I90" s="71" t="b">
        <v>0</v>
      </c>
      <c r="J90" s="70" t="b">
        <v>1</v>
      </c>
      <c r="K90" s="66" t="s">
        <v>617</v>
      </c>
      <c r="M90" s="8" t="s">
        <v>611</v>
      </c>
      <c r="N90" s="8" t="s">
        <v>77</v>
      </c>
    </row>
    <row r="91" spans="1:18" ht="15.75" customHeight="1">
      <c r="A91" s="6" t="s">
        <v>618</v>
      </c>
      <c r="B91" s="4" t="s">
        <v>619</v>
      </c>
      <c r="C91" s="7" t="s">
        <v>620</v>
      </c>
      <c r="D91" s="33" t="s">
        <v>98</v>
      </c>
      <c r="E91" s="4" t="s">
        <v>581</v>
      </c>
      <c r="F91" s="40" t="s">
        <v>621</v>
      </c>
      <c r="G91" s="41" t="s">
        <v>622</v>
      </c>
      <c r="H91" s="6" t="s">
        <v>623</v>
      </c>
      <c r="I91" s="71" t="b">
        <v>0</v>
      </c>
      <c r="J91" s="70" t="b">
        <v>1</v>
      </c>
      <c r="K91" s="4" t="s">
        <v>624</v>
      </c>
      <c r="M91" s="8" t="s">
        <v>79</v>
      </c>
      <c r="N91" s="8" t="s">
        <v>77</v>
      </c>
    </row>
    <row r="92" spans="1:18" ht="15.75" customHeight="1">
      <c r="A92" s="6" t="s">
        <v>625</v>
      </c>
      <c r="B92" s="4" t="s">
        <v>626</v>
      </c>
      <c r="C92" s="7" t="s">
        <v>627</v>
      </c>
      <c r="D92" s="33" t="s">
        <v>98</v>
      </c>
      <c r="E92" s="4" t="s">
        <v>581</v>
      </c>
      <c r="F92" s="40" t="s">
        <v>628</v>
      </c>
      <c r="G92" s="41" t="s">
        <v>629</v>
      </c>
      <c r="H92" s="4" t="s">
        <v>630</v>
      </c>
      <c r="I92" s="71" t="b">
        <v>0</v>
      </c>
      <c r="J92" s="70" t="b">
        <v>1</v>
      </c>
      <c r="K92" s="4" t="s">
        <v>631</v>
      </c>
      <c r="M92" s="8" t="s">
        <v>632</v>
      </c>
      <c r="N92" s="8" t="s">
        <v>77</v>
      </c>
    </row>
    <row r="93" spans="1:18" ht="15.75" customHeight="1">
      <c r="A93" s="6" t="s">
        <v>633</v>
      </c>
      <c r="B93" s="4" t="s">
        <v>634</v>
      </c>
      <c r="C93" s="7" t="s">
        <v>635</v>
      </c>
      <c r="D93" s="33" t="s">
        <v>98</v>
      </c>
      <c r="E93" s="4" t="s">
        <v>581</v>
      </c>
      <c r="F93" s="40" t="s">
        <v>636</v>
      </c>
      <c r="G93" s="41" t="s">
        <v>637</v>
      </c>
      <c r="H93" s="4" t="s">
        <v>638</v>
      </c>
      <c r="I93" s="71" t="b">
        <v>0</v>
      </c>
      <c r="J93" s="70" t="b">
        <v>1</v>
      </c>
      <c r="K93" s="4" t="s">
        <v>631</v>
      </c>
      <c r="M93" s="8" t="s">
        <v>632</v>
      </c>
      <c r="N93" s="8" t="s">
        <v>77</v>
      </c>
    </row>
    <row r="94" spans="1:18" ht="15.75" customHeight="1">
      <c r="A94" s="6" t="s">
        <v>639</v>
      </c>
      <c r="B94" s="4" t="s">
        <v>640</v>
      </c>
      <c r="C94" s="7" t="s">
        <v>641</v>
      </c>
      <c r="D94" s="33" t="s">
        <v>98</v>
      </c>
      <c r="E94" s="4" t="s">
        <v>581</v>
      </c>
      <c r="F94" s="40" t="s">
        <v>642</v>
      </c>
      <c r="G94" s="41" t="s">
        <v>643</v>
      </c>
      <c r="I94" s="71" t="b">
        <v>0</v>
      </c>
      <c r="J94" s="70" t="b">
        <v>1</v>
      </c>
      <c r="K94" s="4" t="s">
        <v>644</v>
      </c>
      <c r="M94" s="8" t="s">
        <v>645</v>
      </c>
      <c r="N94" s="8" t="s">
        <v>587</v>
      </c>
    </row>
    <row r="95" spans="1:18" ht="15.75" customHeight="1">
      <c r="A95" s="6" t="s">
        <v>646</v>
      </c>
      <c r="B95" s="4" t="s">
        <v>647</v>
      </c>
      <c r="C95" s="60" t="s">
        <v>648</v>
      </c>
      <c r="D95" s="33" t="s">
        <v>98</v>
      </c>
      <c r="E95" s="4" t="s">
        <v>581</v>
      </c>
      <c r="F95" s="28" t="s">
        <v>649</v>
      </c>
      <c r="G95" s="58" t="s">
        <v>650</v>
      </c>
      <c r="H95" s="4" t="s">
        <v>651</v>
      </c>
      <c r="I95" s="71" t="b">
        <v>0</v>
      </c>
      <c r="J95" s="70" t="b">
        <v>1</v>
      </c>
      <c r="K95" s="4" t="s">
        <v>631</v>
      </c>
      <c r="M95" s="8" t="s">
        <v>632</v>
      </c>
      <c r="N95" s="8" t="s">
        <v>77</v>
      </c>
    </row>
    <row r="96" spans="1:18" ht="15.75" customHeight="1">
      <c r="A96" s="6" t="s">
        <v>652</v>
      </c>
      <c r="B96" s="4" t="s">
        <v>653</v>
      </c>
      <c r="C96" s="60" t="s">
        <v>654</v>
      </c>
      <c r="D96" s="33" t="s">
        <v>98</v>
      </c>
      <c r="E96" s="4" t="s">
        <v>581</v>
      </c>
      <c r="F96" s="28" t="s">
        <v>655</v>
      </c>
      <c r="G96" s="58" t="s">
        <v>656</v>
      </c>
      <c r="H96" s="4" t="s">
        <v>657</v>
      </c>
      <c r="I96" s="71" t="b">
        <v>0</v>
      </c>
      <c r="J96" s="70" t="b">
        <v>1</v>
      </c>
      <c r="K96" s="4" t="s">
        <v>631</v>
      </c>
      <c r="M96" s="8" t="s">
        <v>632</v>
      </c>
      <c r="N96" s="8" t="s">
        <v>77</v>
      </c>
    </row>
    <row r="97" spans="1:18" ht="15.75" customHeight="1">
      <c r="A97" s="6" t="s">
        <v>658</v>
      </c>
      <c r="B97" s="4" t="s">
        <v>659</v>
      </c>
      <c r="C97" s="60" t="s">
        <v>660</v>
      </c>
      <c r="D97" s="33" t="s">
        <v>98</v>
      </c>
      <c r="E97" s="4" t="s">
        <v>581</v>
      </c>
      <c r="F97" s="28" t="s">
        <v>661</v>
      </c>
      <c r="G97" s="58" t="s">
        <v>662</v>
      </c>
      <c r="H97" s="4" t="s">
        <v>663</v>
      </c>
      <c r="I97" s="71" t="b">
        <v>0</v>
      </c>
      <c r="J97" s="70" t="b">
        <v>1</v>
      </c>
      <c r="K97" s="4" t="s">
        <v>664</v>
      </c>
      <c r="M97" s="8" t="s">
        <v>665</v>
      </c>
      <c r="N97" s="8" t="s">
        <v>587</v>
      </c>
    </row>
    <row r="98" spans="1:18" ht="15.75" customHeight="1">
      <c r="A98" s="6" t="s">
        <v>666</v>
      </c>
      <c r="B98" s="4" t="s">
        <v>667</v>
      </c>
      <c r="C98" s="60" t="s">
        <v>668</v>
      </c>
      <c r="D98" s="33" t="s">
        <v>98</v>
      </c>
      <c r="E98" s="4" t="s">
        <v>581</v>
      </c>
      <c r="F98" s="28" t="s">
        <v>669</v>
      </c>
      <c r="G98" s="58" t="s">
        <v>670</v>
      </c>
      <c r="H98" s="4" t="s">
        <v>671</v>
      </c>
      <c r="I98" s="71" t="b">
        <v>0</v>
      </c>
      <c r="J98" s="70" t="b">
        <v>1</v>
      </c>
      <c r="K98" s="4" t="s">
        <v>672</v>
      </c>
      <c r="M98" s="8" t="s">
        <v>673</v>
      </c>
      <c r="N98" s="8" t="s">
        <v>77</v>
      </c>
    </row>
    <row r="99" spans="1:18" ht="15.75" customHeight="1">
      <c r="A99" s="6" t="s">
        <v>674</v>
      </c>
      <c r="B99" s="4" t="s">
        <v>675</v>
      </c>
      <c r="C99" s="60" t="s">
        <v>676</v>
      </c>
      <c r="D99" s="33" t="s">
        <v>98</v>
      </c>
      <c r="E99" s="4" t="s">
        <v>581</v>
      </c>
      <c r="F99" s="28" t="s">
        <v>677</v>
      </c>
      <c r="G99" s="58" t="s">
        <v>678</v>
      </c>
      <c r="H99" s="4" t="s">
        <v>679</v>
      </c>
      <c r="I99" s="71" t="b">
        <v>0</v>
      </c>
      <c r="J99" s="70" t="b">
        <v>1</v>
      </c>
      <c r="K99" s="4" t="s">
        <v>585</v>
      </c>
      <c r="M99" s="8" t="s">
        <v>120</v>
      </c>
      <c r="N99" s="8" t="s">
        <v>77</v>
      </c>
    </row>
    <row r="100" spans="1:18" ht="15.75" customHeight="1">
      <c r="A100" s="6" t="s">
        <v>680</v>
      </c>
      <c r="B100" s="4" t="s">
        <v>681</v>
      </c>
      <c r="C100" s="60" t="s">
        <v>682</v>
      </c>
      <c r="D100" s="33" t="s">
        <v>55</v>
      </c>
      <c r="E100" s="4" t="s">
        <v>581</v>
      </c>
      <c r="F100" s="28" t="s">
        <v>683</v>
      </c>
      <c r="G100" s="58" t="s">
        <v>684</v>
      </c>
      <c r="I100" s="71" t="b">
        <v>0</v>
      </c>
      <c r="J100" s="70" t="b">
        <v>1</v>
      </c>
      <c r="K100" s="4" t="s">
        <v>140</v>
      </c>
      <c r="M100" s="8" t="s">
        <v>685</v>
      </c>
      <c r="N100" s="8" t="s">
        <v>61</v>
      </c>
      <c r="O100" s="8" t="s">
        <v>35</v>
      </c>
      <c r="P100" s="8" t="s">
        <v>35</v>
      </c>
      <c r="Q100" s="8" t="s">
        <v>35</v>
      </c>
      <c r="R100" s="8" t="s">
        <v>35</v>
      </c>
    </row>
    <row r="101" spans="1:18" ht="15.75" customHeight="1">
      <c r="A101" s="6" t="s">
        <v>686</v>
      </c>
      <c r="B101" s="4" t="s">
        <v>687</v>
      </c>
      <c r="C101" s="60" t="s">
        <v>688</v>
      </c>
      <c r="D101" s="33" t="s">
        <v>159</v>
      </c>
      <c r="E101" s="4" t="s">
        <v>581</v>
      </c>
      <c r="F101" s="28" t="s">
        <v>689</v>
      </c>
      <c r="G101" s="58" t="s">
        <v>690</v>
      </c>
      <c r="I101" s="71" t="b">
        <v>0</v>
      </c>
      <c r="J101" s="70" t="b">
        <v>1</v>
      </c>
      <c r="K101" s="34" t="s">
        <v>163</v>
      </c>
      <c r="L101" s="34" t="s">
        <v>555</v>
      </c>
      <c r="M101" s="35" t="s">
        <v>165</v>
      </c>
      <c r="N101" s="35" t="s">
        <v>77</v>
      </c>
      <c r="O101" s="35" t="s">
        <v>78</v>
      </c>
      <c r="P101" s="35" t="s">
        <v>165</v>
      </c>
      <c r="Q101" s="35" t="s">
        <v>35</v>
      </c>
      <c r="R101" s="35" t="s">
        <v>35</v>
      </c>
    </row>
    <row r="102" spans="1:18" ht="15.75" customHeight="1">
      <c r="A102" s="6" t="s">
        <v>691</v>
      </c>
      <c r="B102" s="4" t="s">
        <v>692</v>
      </c>
      <c r="C102" s="60" t="s">
        <v>693</v>
      </c>
      <c r="D102" s="33" t="s">
        <v>55</v>
      </c>
      <c r="E102" s="4" t="s">
        <v>581</v>
      </c>
      <c r="F102" s="28" t="s">
        <v>694</v>
      </c>
      <c r="G102" s="58" t="s">
        <v>695</v>
      </c>
      <c r="I102" s="71" t="b">
        <v>0</v>
      </c>
      <c r="J102" s="70" t="b">
        <v>1</v>
      </c>
      <c r="K102" s="34" t="s">
        <v>163</v>
      </c>
      <c r="L102" s="34" t="s">
        <v>555</v>
      </c>
      <c r="M102" s="35" t="s">
        <v>242</v>
      </c>
      <c r="N102" s="35" t="s">
        <v>77</v>
      </c>
      <c r="O102" s="35" t="s">
        <v>78</v>
      </c>
      <c r="P102" s="35" t="s">
        <v>165</v>
      </c>
      <c r="Q102" s="35" t="s">
        <v>35</v>
      </c>
      <c r="R102" s="35" t="s">
        <v>35</v>
      </c>
    </row>
    <row r="103" spans="1:18" ht="15.75" customHeight="1">
      <c r="A103" s="6" t="s">
        <v>696</v>
      </c>
      <c r="B103" s="4" t="s">
        <v>697</v>
      </c>
      <c r="C103" s="4" t="s">
        <v>698</v>
      </c>
      <c r="D103" s="33" t="s">
        <v>159</v>
      </c>
      <c r="E103" s="4" t="s">
        <v>699</v>
      </c>
      <c r="F103" s="28" t="s">
        <v>700</v>
      </c>
      <c r="G103" s="58" t="s">
        <v>701</v>
      </c>
      <c r="I103" s="71" t="b">
        <v>0</v>
      </c>
      <c r="J103" s="70" t="b">
        <v>1</v>
      </c>
      <c r="K103" s="34" t="s">
        <v>163</v>
      </c>
      <c r="L103" s="34" t="s">
        <v>555</v>
      </c>
      <c r="M103" s="35" t="s">
        <v>165</v>
      </c>
      <c r="N103" s="35" t="s">
        <v>77</v>
      </c>
      <c r="O103" s="35" t="s">
        <v>78</v>
      </c>
      <c r="P103" s="35" t="s">
        <v>165</v>
      </c>
      <c r="Q103" s="35" t="s">
        <v>35</v>
      </c>
      <c r="R103" s="35" t="s">
        <v>35</v>
      </c>
    </row>
    <row r="104" spans="1:18" ht="15.75" customHeight="1">
      <c r="A104" s="6" t="s">
        <v>702</v>
      </c>
      <c r="B104" s="4" t="s">
        <v>703</v>
      </c>
      <c r="C104" s="60" t="s">
        <v>704</v>
      </c>
      <c r="D104" s="33" t="s">
        <v>55</v>
      </c>
      <c r="E104" s="4" t="s">
        <v>699</v>
      </c>
      <c r="F104" s="28" t="s">
        <v>705</v>
      </c>
      <c r="G104" s="58" t="s">
        <v>706</v>
      </c>
      <c r="I104" s="71" t="b">
        <v>0</v>
      </c>
      <c r="J104" s="71" t="b">
        <v>1</v>
      </c>
      <c r="K104" s="4" t="s">
        <v>140</v>
      </c>
      <c r="M104" s="8" t="s">
        <v>707</v>
      </c>
      <c r="N104" s="8" t="s">
        <v>61</v>
      </c>
    </row>
    <row r="105" spans="1:18" ht="15.75" hidden="1" customHeight="1">
      <c r="A105" s="6" t="s">
        <v>708</v>
      </c>
      <c r="B105" s="4" t="s">
        <v>709</v>
      </c>
      <c r="C105" s="60" t="s">
        <v>710</v>
      </c>
      <c r="D105" s="33" t="s">
        <v>159</v>
      </c>
      <c r="E105" s="4" t="s">
        <v>226</v>
      </c>
      <c r="F105" s="28" t="s">
        <v>711</v>
      </c>
      <c r="G105" s="58" t="s">
        <v>712</v>
      </c>
      <c r="H105" s="4" t="s">
        <v>713</v>
      </c>
      <c r="I105" s="71" t="b">
        <v>1</v>
      </c>
      <c r="J105" s="71" t="b">
        <v>0</v>
      </c>
      <c r="K105" s="34" t="s">
        <v>163</v>
      </c>
      <c r="L105" s="34" t="s">
        <v>555</v>
      </c>
      <c r="M105" s="35" t="s">
        <v>165</v>
      </c>
      <c r="N105" s="35" t="s">
        <v>77</v>
      </c>
      <c r="O105" s="35" t="s">
        <v>78</v>
      </c>
      <c r="P105" s="35" t="s">
        <v>165</v>
      </c>
      <c r="Q105" s="35" t="s">
        <v>35</v>
      </c>
      <c r="R105" s="35" t="s">
        <v>35</v>
      </c>
    </row>
    <row r="106" spans="1:18" ht="15.75" customHeight="1">
      <c r="A106" s="6" t="s">
        <v>714</v>
      </c>
      <c r="B106" s="4" t="s">
        <v>715</v>
      </c>
      <c r="C106" s="60" t="s">
        <v>716</v>
      </c>
      <c r="D106" s="33" t="s">
        <v>98</v>
      </c>
      <c r="E106" s="4" t="s">
        <v>581</v>
      </c>
      <c r="F106" s="28" t="s">
        <v>717</v>
      </c>
      <c r="G106" s="58" t="s">
        <v>718</v>
      </c>
      <c r="I106" s="71" t="b">
        <v>0</v>
      </c>
      <c r="J106" s="71" t="b">
        <v>1</v>
      </c>
      <c r="K106" s="4" t="s">
        <v>719</v>
      </c>
      <c r="M106" s="8" t="s">
        <v>720</v>
      </c>
      <c r="N106" s="8" t="s">
        <v>587</v>
      </c>
    </row>
    <row r="107" spans="1:18" ht="15.75" customHeight="1">
      <c r="A107" s="6" t="s">
        <v>721</v>
      </c>
      <c r="B107" s="4" t="s">
        <v>722</v>
      </c>
      <c r="C107" s="60" t="s">
        <v>723</v>
      </c>
      <c r="D107" s="33" t="s">
        <v>159</v>
      </c>
      <c r="E107" s="4" t="s">
        <v>699</v>
      </c>
      <c r="F107" s="28" t="s">
        <v>724</v>
      </c>
      <c r="G107" s="58" t="s">
        <v>725</v>
      </c>
      <c r="I107" s="71" t="b">
        <v>0</v>
      </c>
      <c r="J107" s="71" t="b">
        <v>1</v>
      </c>
      <c r="K107" s="34" t="s">
        <v>163</v>
      </c>
      <c r="L107" s="34" t="s">
        <v>555</v>
      </c>
      <c r="M107" s="35" t="s">
        <v>165</v>
      </c>
      <c r="N107" s="35" t="s">
        <v>77</v>
      </c>
      <c r="O107" s="35" t="s">
        <v>78</v>
      </c>
      <c r="P107" s="35" t="s">
        <v>165</v>
      </c>
      <c r="Q107" s="35" t="s">
        <v>35</v>
      </c>
      <c r="R107" s="35" t="s">
        <v>35</v>
      </c>
    </row>
    <row r="108" spans="1:18" ht="15.75" customHeight="1">
      <c r="A108" s="6" t="s">
        <v>726</v>
      </c>
      <c r="B108" s="4" t="s">
        <v>727</v>
      </c>
      <c r="C108" s="60" t="s">
        <v>728</v>
      </c>
      <c r="D108" s="33" t="s">
        <v>159</v>
      </c>
      <c r="E108" s="4" t="s">
        <v>699</v>
      </c>
      <c r="F108" s="28" t="s">
        <v>729</v>
      </c>
      <c r="G108" s="58" t="s">
        <v>730</v>
      </c>
      <c r="I108" s="71" t="b">
        <v>0</v>
      </c>
      <c r="J108" s="71" t="b">
        <v>1</v>
      </c>
      <c r="K108" s="34" t="s">
        <v>163</v>
      </c>
      <c r="L108" s="34" t="s">
        <v>555</v>
      </c>
      <c r="M108" s="35" t="s">
        <v>165</v>
      </c>
      <c r="N108" s="35" t="s">
        <v>77</v>
      </c>
      <c r="O108" s="35" t="s">
        <v>78</v>
      </c>
      <c r="P108" s="35" t="s">
        <v>165</v>
      </c>
      <c r="Q108" s="35" t="s">
        <v>35</v>
      </c>
      <c r="R108" s="35" t="s">
        <v>35</v>
      </c>
    </row>
    <row r="109" spans="1:18" ht="15.75" customHeight="1">
      <c r="A109" s="6" t="s">
        <v>731</v>
      </c>
      <c r="B109" s="4" t="s">
        <v>732</v>
      </c>
      <c r="C109" s="60" t="s">
        <v>733</v>
      </c>
      <c r="D109" s="33" t="s">
        <v>98</v>
      </c>
      <c r="E109" s="4" t="s">
        <v>581</v>
      </c>
      <c r="F109" s="28" t="s">
        <v>734</v>
      </c>
      <c r="G109" s="58" t="s">
        <v>735</v>
      </c>
      <c r="H109" s="28" t="s">
        <v>736</v>
      </c>
      <c r="I109" s="71" t="b">
        <v>0</v>
      </c>
      <c r="J109" s="71" t="b">
        <v>1</v>
      </c>
      <c r="K109" s="66" t="s">
        <v>737</v>
      </c>
      <c r="M109" s="8" t="s">
        <v>120</v>
      </c>
      <c r="N109" s="8" t="s">
        <v>77</v>
      </c>
    </row>
    <row r="110" spans="1:18" ht="15.75" customHeight="1">
      <c r="A110" s="6" t="s">
        <v>738</v>
      </c>
      <c r="B110" s="4" t="s">
        <v>739</v>
      </c>
      <c r="C110" s="60" t="s">
        <v>740</v>
      </c>
      <c r="D110" s="33" t="s">
        <v>98</v>
      </c>
      <c r="E110" s="4" t="s">
        <v>581</v>
      </c>
      <c r="F110" s="28" t="s">
        <v>741</v>
      </c>
      <c r="G110" s="58" t="s">
        <v>742</v>
      </c>
      <c r="H110" s="28" t="s">
        <v>743</v>
      </c>
      <c r="I110" s="71" t="b">
        <v>0</v>
      </c>
      <c r="J110" s="71" t="b">
        <v>1</v>
      </c>
      <c r="K110" s="66" t="s">
        <v>737</v>
      </c>
      <c r="M110" s="8" t="s">
        <v>153</v>
      </c>
      <c r="N110" s="8" t="s">
        <v>77</v>
      </c>
    </row>
    <row r="111" spans="1:18" ht="15.75" customHeight="1">
      <c r="A111" s="6" t="s">
        <v>744</v>
      </c>
      <c r="B111" s="4" t="s">
        <v>745</v>
      </c>
      <c r="C111" s="60" t="s">
        <v>746</v>
      </c>
      <c r="D111" s="33" t="s">
        <v>98</v>
      </c>
      <c r="E111" s="4" t="s">
        <v>581</v>
      </c>
      <c r="F111" s="28" t="s">
        <v>747</v>
      </c>
      <c r="G111" s="58" t="s">
        <v>748</v>
      </c>
      <c r="I111" s="71" t="b">
        <v>0</v>
      </c>
      <c r="J111" s="71" t="b">
        <v>1</v>
      </c>
      <c r="K111" s="4" t="s">
        <v>749</v>
      </c>
      <c r="M111" s="8" t="s">
        <v>750</v>
      </c>
      <c r="N111" s="8" t="s">
        <v>77</v>
      </c>
    </row>
    <row r="112" spans="1:18" ht="15.75" customHeight="1">
      <c r="A112" s="6" t="s">
        <v>751</v>
      </c>
      <c r="B112" s="4" t="s">
        <v>752</v>
      </c>
      <c r="C112" s="60" t="s">
        <v>753</v>
      </c>
      <c r="D112" s="33" t="s">
        <v>98</v>
      </c>
      <c r="E112" s="4" t="s">
        <v>581</v>
      </c>
      <c r="F112" s="28" t="s">
        <v>754</v>
      </c>
      <c r="G112" s="58" t="s">
        <v>755</v>
      </c>
      <c r="I112" s="71" t="b">
        <v>0</v>
      </c>
      <c r="J112" s="71" t="b">
        <v>1</v>
      </c>
      <c r="K112" s="4" t="s">
        <v>749</v>
      </c>
      <c r="M112" s="8" t="s">
        <v>120</v>
      </c>
      <c r="N112" s="8" t="s">
        <v>77</v>
      </c>
    </row>
    <row r="113" spans="1:18" ht="15.75" customHeight="1">
      <c r="A113" s="6" t="s">
        <v>756</v>
      </c>
      <c r="B113" s="4" t="s">
        <v>757</v>
      </c>
      <c r="C113" s="60" t="s">
        <v>758</v>
      </c>
      <c r="D113" s="33" t="s">
        <v>98</v>
      </c>
      <c r="E113" s="4" t="s">
        <v>581</v>
      </c>
      <c r="F113" s="28" t="s">
        <v>759</v>
      </c>
      <c r="G113" s="58" t="s">
        <v>760</v>
      </c>
      <c r="I113" s="71" t="b">
        <v>0</v>
      </c>
      <c r="J113" s="71" t="b">
        <v>1</v>
      </c>
      <c r="K113" s="4" t="s">
        <v>761</v>
      </c>
    </row>
    <row r="114" spans="1:18" ht="15.75" customHeight="1">
      <c r="A114" s="6" t="s">
        <v>762</v>
      </c>
      <c r="B114" s="4" t="s">
        <v>763</v>
      </c>
      <c r="C114" s="60" t="s">
        <v>764</v>
      </c>
      <c r="D114" s="33" t="s">
        <v>98</v>
      </c>
      <c r="E114" s="4" t="s">
        <v>581</v>
      </c>
      <c r="F114" s="28" t="s">
        <v>765</v>
      </c>
      <c r="G114" s="58" t="s">
        <v>766</v>
      </c>
      <c r="I114" s="71" t="b">
        <v>0</v>
      </c>
      <c r="J114" s="71" t="b">
        <v>1</v>
      </c>
      <c r="K114" s="4" t="s">
        <v>767</v>
      </c>
      <c r="M114" s="8" t="s">
        <v>768</v>
      </c>
      <c r="N114" s="8" t="s">
        <v>587</v>
      </c>
    </row>
    <row r="115" spans="1:18" ht="15.75" customHeight="1">
      <c r="A115" s="6" t="s">
        <v>769</v>
      </c>
      <c r="B115" s="4" t="s">
        <v>770</v>
      </c>
      <c r="C115" s="60" t="s">
        <v>771</v>
      </c>
      <c r="D115" s="33" t="s">
        <v>98</v>
      </c>
      <c r="E115" s="4" t="s">
        <v>581</v>
      </c>
      <c r="F115" s="28" t="s">
        <v>772</v>
      </c>
      <c r="G115" s="58" t="s">
        <v>773</v>
      </c>
      <c r="I115" s="71" t="b">
        <v>0</v>
      </c>
      <c r="J115" s="71" t="b">
        <v>1</v>
      </c>
      <c r="K115" s="4" t="s">
        <v>761</v>
      </c>
    </row>
    <row r="116" spans="1:18" ht="15.75" customHeight="1">
      <c r="A116" s="6" t="s">
        <v>774</v>
      </c>
      <c r="B116" s="4" t="s">
        <v>775</v>
      </c>
      <c r="C116" s="60" t="s">
        <v>776</v>
      </c>
      <c r="D116" s="33" t="s">
        <v>98</v>
      </c>
      <c r="E116" s="4" t="s">
        <v>581</v>
      </c>
      <c r="F116" s="28" t="s">
        <v>777</v>
      </c>
      <c r="G116" s="58" t="s">
        <v>778</v>
      </c>
      <c r="I116" s="71" t="b">
        <v>0</v>
      </c>
      <c r="J116" s="71" t="b">
        <v>1</v>
      </c>
      <c r="K116" s="4" t="s">
        <v>761</v>
      </c>
    </row>
    <row r="117" spans="1:18" ht="15.75" customHeight="1">
      <c r="A117" s="6" t="s">
        <v>779</v>
      </c>
      <c r="B117" s="4" t="s">
        <v>780</v>
      </c>
      <c r="C117" s="60" t="s">
        <v>781</v>
      </c>
      <c r="D117" s="33" t="s">
        <v>98</v>
      </c>
      <c r="E117" s="4" t="s">
        <v>581</v>
      </c>
      <c r="F117" s="28" t="s">
        <v>782</v>
      </c>
      <c r="G117" s="58" t="s">
        <v>783</v>
      </c>
      <c r="I117" s="71" t="b">
        <v>0</v>
      </c>
      <c r="J117" s="71" t="b">
        <v>1</v>
      </c>
      <c r="K117" s="4" t="s">
        <v>784</v>
      </c>
      <c r="M117" s="8" t="s">
        <v>785</v>
      </c>
      <c r="N117" s="8" t="s">
        <v>587</v>
      </c>
    </row>
    <row r="118" spans="1:18" ht="15.75" customHeight="1">
      <c r="A118" s="6" t="s">
        <v>786</v>
      </c>
      <c r="B118" s="4" t="s">
        <v>787</v>
      </c>
      <c r="C118" s="60" t="s">
        <v>788</v>
      </c>
      <c r="D118" s="33" t="s">
        <v>98</v>
      </c>
      <c r="E118" s="4" t="s">
        <v>581</v>
      </c>
      <c r="F118" s="28" t="s">
        <v>789</v>
      </c>
      <c r="G118" s="58" t="s">
        <v>790</v>
      </c>
      <c r="I118" s="71" t="b">
        <v>0</v>
      </c>
      <c r="J118" s="71" t="b">
        <v>1</v>
      </c>
      <c r="K118" s="4" t="s">
        <v>791</v>
      </c>
      <c r="M118" s="8" t="s">
        <v>632</v>
      </c>
      <c r="N118" s="8" t="s">
        <v>77</v>
      </c>
    </row>
    <row r="119" spans="1:18" ht="15.75" customHeight="1">
      <c r="A119" s="6" t="s">
        <v>792</v>
      </c>
      <c r="B119" s="4" t="s">
        <v>793</v>
      </c>
      <c r="C119" s="60" t="s">
        <v>794</v>
      </c>
      <c r="D119" s="33" t="s">
        <v>98</v>
      </c>
      <c r="E119" s="4" t="s">
        <v>581</v>
      </c>
      <c r="F119" s="28" t="s">
        <v>795</v>
      </c>
      <c r="G119" s="58" t="s">
        <v>796</v>
      </c>
      <c r="I119" s="71" t="b">
        <v>0</v>
      </c>
      <c r="J119" s="71" t="b">
        <v>1</v>
      </c>
      <c r="K119" s="4" t="s">
        <v>797</v>
      </c>
      <c r="M119" s="8" t="s">
        <v>798</v>
      </c>
      <c r="N119" s="8" t="s">
        <v>587</v>
      </c>
    </row>
    <row r="120" spans="1:18" ht="15.75" customHeight="1">
      <c r="A120" s="6" t="s">
        <v>799</v>
      </c>
      <c r="B120" s="4" t="s">
        <v>800</v>
      </c>
      <c r="C120" s="60" t="s">
        <v>801</v>
      </c>
      <c r="D120" s="33" t="s">
        <v>98</v>
      </c>
      <c r="E120" s="4" t="s">
        <v>581</v>
      </c>
      <c r="F120" s="28" t="s">
        <v>802</v>
      </c>
      <c r="G120" s="58" t="s">
        <v>803</v>
      </c>
      <c r="I120" s="71" t="b">
        <v>0</v>
      </c>
      <c r="J120" s="71" t="b">
        <v>1</v>
      </c>
      <c r="K120" s="4" t="s">
        <v>804</v>
      </c>
      <c r="M120" s="8" t="s">
        <v>805</v>
      </c>
      <c r="N120" s="8" t="s">
        <v>77</v>
      </c>
    </row>
    <row r="121" spans="1:18" ht="15.75" customHeight="1">
      <c r="A121" s="6" t="s">
        <v>806</v>
      </c>
      <c r="B121" s="4" t="s">
        <v>807</v>
      </c>
      <c r="C121" s="60" t="s">
        <v>808</v>
      </c>
      <c r="D121" s="33" t="s">
        <v>98</v>
      </c>
      <c r="E121" s="4" t="s">
        <v>581</v>
      </c>
      <c r="F121" s="28" t="s">
        <v>809</v>
      </c>
      <c r="G121" s="58" t="s">
        <v>810</v>
      </c>
      <c r="I121" s="71" t="b">
        <v>0</v>
      </c>
      <c r="J121" s="71" t="b">
        <v>1</v>
      </c>
      <c r="K121" s="4" t="s">
        <v>804</v>
      </c>
      <c r="M121" s="8" t="s">
        <v>811</v>
      </c>
      <c r="N121" s="8" t="s">
        <v>587</v>
      </c>
    </row>
    <row r="122" spans="1:18" ht="15.75" customHeight="1">
      <c r="A122" s="6" t="s">
        <v>812</v>
      </c>
      <c r="B122" s="4" t="s">
        <v>813</v>
      </c>
      <c r="C122" s="60" t="s">
        <v>814</v>
      </c>
      <c r="D122" s="33" t="s">
        <v>98</v>
      </c>
      <c r="E122" s="4" t="s">
        <v>581</v>
      </c>
      <c r="F122" s="28" t="s">
        <v>815</v>
      </c>
      <c r="G122" s="58" t="s">
        <v>816</v>
      </c>
      <c r="I122" s="71" t="b">
        <v>0</v>
      </c>
      <c r="J122" s="71" t="b">
        <v>1</v>
      </c>
      <c r="K122" s="4" t="s">
        <v>804</v>
      </c>
      <c r="M122" s="8" t="s">
        <v>817</v>
      </c>
      <c r="N122" s="8" t="s">
        <v>587</v>
      </c>
    </row>
    <row r="123" spans="1:18" ht="15.75" customHeight="1">
      <c r="A123" s="6" t="s">
        <v>818</v>
      </c>
      <c r="B123" s="4" t="s">
        <v>819</v>
      </c>
      <c r="C123" s="60" t="s">
        <v>820</v>
      </c>
      <c r="D123" s="33" t="s">
        <v>98</v>
      </c>
      <c r="E123" s="4" t="s">
        <v>581</v>
      </c>
      <c r="F123" s="28" t="s">
        <v>821</v>
      </c>
      <c r="G123" s="58" t="s">
        <v>822</v>
      </c>
      <c r="I123" s="71" t="b">
        <v>0</v>
      </c>
      <c r="J123" s="71" t="b">
        <v>1</v>
      </c>
      <c r="K123" s="4" t="s">
        <v>761</v>
      </c>
      <c r="M123" s="8" t="s">
        <v>823</v>
      </c>
      <c r="N123" s="8" t="s">
        <v>587</v>
      </c>
    </row>
    <row r="124" spans="1:18" ht="15.75" customHeight="1">
      <c r="A124" s="6" t="s">
        <v>824</v>
      </c>
      <c r="B124" s="4" t="s">
        <v>825</v>
      </c>
      <c r="C124" s="60" t="s">
        <v>826</v>
      </c>
      <c r="D124" s="33" t="s">
        <v>98</v>
      </c>
      <c r="E124" s="4" t="s">
        <v>581</v>
      </c>
      <c r="F124" s="28" t="s">
        <v>827</v>
      </c>
      <c r="G124" s="58" t="s">
        <v>828</v>
      </c>
      <c r="I124" s="71" t="b">
        <v>0</v>
      </c>
      <c r="J124" s="71" t="b">
        <v>1</v>
      </c>
      <c r="K124" s="4" t="s">
        <v>761</v>
      </c>
      <c r="M124" s="8" t="s">
        <v>829</v>
      </c>
      <c r="N124" s="8" t="s">
        <v>587</v>
      </c>
    </row>
    <row r="125" spans="1:18" ht="15.75" customHeight="1">
      <c r="A125" s="6" t="s">
        <v>830</v>
      </c>
      <c r="B125" s="4" t="s">
        <v>831</v>
      </c>
      <c r="C125" s="60" t="s">
        <v>832</v>
      </c>
      <c r="D125" s="33" t="s">
        <v>98</v>
      </c>
      <c r="E125" s="4" t="s">
        <v>699</v>
      </c>
      <c r="F125" s="28" t="s">
        <v>833</v>
      </c>
      <c r="G125" s="58" t="s">
        <v>834</v>
      </c>
      <c r="I125" s="71" t="b">
        <v>0</v>
      </c>
      <c r="J125" s="71" t="b">
        <v>1</v>
      </c>
      <c r="K125" s="4" t="s">
        <v>835</v>
      </c>
      <c r="M125" s="8" t="s">
        <v>836</v>
      </c>
      <c r="N125" s="8" t="s">
        <v>587</v>
      </c>
    </row>
    <row r="126" spans="1:18" ht="15.75" customHeight="1">
      <c r="A126" s="6" t="s">
        <v>837</v>
      </c>
      <c r="B126" s="4" t="s">
        <v>838</v>
      </c>
      <c r="C126" s="60" t="s">
        <v>839</v>
      </c>
      <c r="D126" s="33" t="s">
        <v>98</v>
      </c>
      <c r="E126" s="4" t="s">
        <v>581</v>
      </c>
      <c r="F126" s="28" t="s">
        <v>840</v>
      </c>
      <c r="G126" s="58" t="s">
        <v>841</v>
      </c>
      <c r="I126" s="71" t="b">
        <v>0</v>
      </c>
      <c r="J126" s="71" t="b">
        <v>1</v>
      </c>
      <c r="K126" s="4" t="s">
        <v>761</v>
      </c>
      <c r="M126" s="8" t="s">
        <v>645</v>
      </c>
      <c r="N126" s="8" t="s">
        <v>587</v>
      </c>
    </row>
    <row r="127" spans="1:18" ht="15.75" customHeight="1">
      <c r="A127" s="6" t="s">
        <v>842</v>
      </c>
      <c r="B127" s="4" t="s">
        <v>843</v>
      </c>
      <c r="C127" s="60" t="s">
        <v>844</v>
      </c>
      <c r="D127" s="33" t="s">
        <v>98</v>
      </c>
      <c r="E127" s="4" t="s">
        <v>581</v>
      </c>
      <c r="F127" s="28" t="s">
        <v>845</v>
      </c>
      <c r="G127" s="58" t="s">
        <v>846</v>
      </c>
      <c r="I127" s="71" t="b">
        <v>0</v>
      </c>
      <c r="J127" s="71" t="b">
        <v>1</v>
      </c>
      <c r="K127" s="4" t="s">
        <v>761</v>
      </c>
      <c r="M127" s="8" t="s">
        <v>720</v>
      </c>
      <c r="N127" s="8" t="s">
        <v>587</v>
      </c>
    </row>
    <row r="128" spans="1:18" ht="15.75" customHeight="1">
      <c r="A128" s="6" t="s">
        <v>847</v>
      </c>
      <c r="B128" s="4" t="s">
        <v>848</v>
      </c>
      <c r="C128" s="60" t="s">
        <v>849</v>
      </c>
      <c r="D128" s="33" t="s">
        <v>98</v>
      </c>
      <c r="E128" s="4" t="s">
        <v>581</v>
      </c>
      <c r="F128" s="28" t="s">
        <v>850</v>
      </c>
      <c r="G128" s="58" t="s">
        <v>851</v>
      </c>
      <c r="I128" s="71" t="b">
        <v>0</v>
      </c>
      <c r="J128" s="71" t="b">
        <v>1</v>
      </c>
      <c r="K128" s="34" t="s">
        <v>163</v>
      </c>
      <c r="L128" s="34" t="s">
        <v>555</v>
      </c>
      <c r="M128" s="35" t="s">
        <v>78</v>
      </c>
      <c r="N128" s="35" t="s">
        <v>77</v>
      </c>
      <c r="O128" s="35" t="s">
        <v>78</v>
      </c>
      <c r="P128" s="35" t="s">
        <v>165</v>
      </c>
      <c r="Q128" s="35" t="s">
        <v>35</v>
      </c>
      <c r="R128" s="35" t="s">
        <v>35</v>
      </c>
    </row>
    <row r="129" spans="1:18" ht="15.75" customHeight="1">
      <c r="A129" s="6" t="s">
        <v>852</v>
      </c>
      <c r="B129" s="4" t="s">
        <v>853</v>
      </c>
      <c r="C129" s="4" t="s">
        <v>854</v>
      </c>
      <c r="D129" s="33" t="s">
        <v>159</v>
      </c>
      <c r="E129" s="4" t="s">
        <v>581</v>
      </c>
      <c r="F129" s="28" t="s">
        <v>855</v>
      </c>
      <c r="G129" s="58" t="s">
        <v>856</v>
      </c>
      <c r="I129" s="71" t="b">
        <v>0</v>
      </c>
      <c r="J129" s="71" t="b">
        <v>1</v>
      </c>
      <c r="K129" s="34" t="s">
        <v>163</v>
      </c>
      <c r="L129" s="34" t="s">
        <v>555</v>
      </c>
      <c r="M129" s="35" t="s">
        <v>165</v>
      </c>
      <c r="N129" s="35" t="s">
        <v>77</v>
      </c>
      <c r="O129" s="35" t="s">
        <v>78</v>
      </c>
      <c r="P129" s="35" t="s">
        <v>165</v>
      </c>
      <c r="Q129" s="35" t="s">
        <v>35</v>
      </c>
      <c r="R129" s="35" t="s">
        <v>35</v>
      </c>
    </row>
    <row r="130" spans="1:18" ht="15.75" customHeight="1">
      <c r="A130" s="6" t="s">
        <v>857</v>
      </c>
      <c r="B130" s="4" t="s">
        <v>858</v>
      </c>
      <c r="C130" s="60" t="s">
        <v>859</v>
      </c>
      <c r="D130" s="33" t="s">
        <v>98</v>
      </c>
      <c r="E130" s="4" t="s">
        <v>581</v>
      </c>
      <c r="F130" s="28" t="s">
        <v>860</v>
      </c>
      <c r="G130" s="58" t="s">
        <v>861</v>
      </c>
      <c r="H130" s="28" t="s">
        <v>862</v>
      </c>
      <c r="I130" s="71" t="b">
        <v>0</v>
      </c>
      <c r="J130" s="71" t="b">
        <v>1</v>
      </c>
      <c r="K130" s="4" t="s">
        <v>863</v>
      </c>
      <c r="M130" s="8" t="s">
        <v>864</v>
      </c>
      <c r="N130" s="8" t="s">
        <v>77</v>
      </c>
    </row>
    <row r="131" spans="1:18" ht="15.75" customHeight="1">
      <c r="A131" s="6" t="s">
        <v>865</v>
      </c>
      <c r="B131" s="4" t="s">
        <v>866</v>
      </c>
      <c r="C131" s="60" t="s">
        <v>867</v>
      </c>
      <c r="D131" s="33" t="s">
        <v>98</v>
      </c>
      <c r="E131" s="4" t="s">
        <v>581</v>
      </c>
      <c r="F131" s="28" t="s">
        <v>868</v>
      </c>
      <c r="G131" s="58" t="s">
        <v>869</v>
      </c>
      <c r="H131" s="28" t="s">
        <v>870</v>
      </c>
      <c r="I131" s="71" t="b">
        <v>0</v>
      </c>
      <c r="J131" s="71" t="b">
        <v>1</v>
      </c>
      <c r="K131" s="4" t="s">
        <v>672</v>
      </c>
      <c r="M131" s="8" t="s">
        <v>871</v>
      </c>
      <c r="N131" s="8" t="s">
        <v>587</v>
      </c>
    </row>
    <row r="132" spans="1:18" ht="15.75" customHeight="1">
      <c r="A132" s="6" t="s">
        <v>872</v>
      </c>
      <c r="B132" s="4" t="s">
        <v>873</v>
      </c>
      <c r="C132" s="7" t="s">
        <v>874</v>
      </c>
      <c r="D132" s="33" t="s">
        <v>98</v>
      </c>
      <c r="E132" s="4" t="s">
        <v>581</v>
      </c>
      <c r="F132" t="s">
        <v>875</v>
      </c>
      <c r="G132" s="41" t="s">
        <v>876</v>
      </c>
      <c r="I132" s="71" t="b">
        <v>0</v>
      </c>
      <c r="J132" s="71" t="b">
        <v>1</v>
      </c>
      <c r="K132" s="4" t="s">
        <v>877</v>
      </c>
      <c r="M132" s="8" t="s">
        <v>785</v>
      </c>
      <c r="N132" s="8" t="s">
        <v>587</v>
      </c>
    </row>
    <row r="133" spans="1:18" ht="15.75" customHeight="1">
      <c r="A133" s="6" t="s">
        <v>878</v>
      </c>
      <c r="B133" s="4" t="s">
        <v>879</v>
      </c>
      <c r="C133" s="7" t="s">
        <v>880</v>
      </c>
      <c r="D133" s="33" t="s">
        <v>98</v>
      </c>
      <c r="E133" s="4" t="s">
        <v>581</v>
      </c>
      <c r="F133" s="69" t="s">
        <v>881</v>
      </c>
      <c r="G133" s="41" t="s">
        <v>882</v>
      </c>
      <c r="I133" s="71" t="b">
        <v>0</v>
      </c>
      <c r="J133" s="71" t="b">
        <v>1</v>
      </c>
      <c r="K133" s="4" t="s">
        <v>883</v>
      </c>
      <c r="M133" s="8" t="s">
        <v>645</v>
      </c>
      <c r="N133" s="8" t="s">
        <v>587</v>
      </c>
    </row>
    <row r="134" spans="1:18" ht="15.75" customHeight="1">
      <c r="A134" s="6" t="s">
        <v>884</v>
      </c>
      <c r="B134" s="4" t="s">
        <v>885</v>
      </c>
      <c r="C134" s="60" t="s">
        <v>886</v>
      </c>
      <c r="D134" s="33" t="s">
        <v>98</v>
      </c>
      <c r="E134" s="4" t="s">
        <v>581</v>
      </c>
      <c r="F134" s="28" t="s">
        <v>887</v>
      </c>
      <c r="G134" s="58" t="s">
        <v>888</v>
      </c>
      <c r="H134" s="28" t="s">
        <v>889</v>
      </c>
      <c r="I134" s="71" t="b">
        <v>0</v>
      </c>
      <c r="J134" s="71" t="b">
        <v>1</v>
      </c>
      <c r="K134" s="4" t="s">
        <v>890</v>
      </c>
      <c r="M134" s="8" t="s">
        <v>785</v>
      </c>
      <c r="N134" s="8" t="s">
        <v>587</v>
      </c>
    </row>
    <row r="135" spans="1:18" ht="15.75" customHeight="1">
      <c r="A135" s="6" t="s">
        <v>891</v>
      </c>
      <c r="B135" s="4" t="s">
        <v>892</v>
      </c>
      <c r="C135" s="60" t="s">
        <v>893</v>
      </c>
      <c r="D135" s="33" t="s">
        <v>159</v>
      </c>
      <c r="E135" s="4" t="s">
        <v>699</v>
      </c>
      <c r="F135" s="28" t="s">
        <v>894</v>
      </c>
      <c r="G135" s="58" t="s">
        <v>895</v>
      </c>
      <c r="H135" s="28" t="s">
        <v>896</v>
      </c>
      <c r="I135" s="71" t="b">
        <v>0</v>
      </c>
      <c r="J135" s="71" t="b">
        <v>1</v>
      </c>
      <c r="K135" s="34" t="s">
        <v>163</v>
      </c>
      <c r="L135" s="34" t="s">
        <v>555</v>
      </c>
      <c r="M135" s="35" t="s">
        <v>165</v>
      </c>
      <c r="N135" s="35" t="s">
        <v>77</v>
      </c>
      <c r="O135" s="35" t="s">
        <v>78</v>
      </c>
      <c r="P135" s="35" t="s">
        <v>165</v>
      </c>
      <c r="Q135" s="35" t="s">
        <v>35</v>
      </c>
      <c r="R135" s="35" t="s">
        <v>35</v>
      </c>
    </row>
    <row r="136" spans="1:18" ht="15.75" customHeight="1">
      <c r="A136" s="6" t="s">
        <v>897</v>
      </c>
      <c r="B136" s="4" t="s">
        <v>898</v>
      </c>
      <c r="C136" s="60" t="s">
        <v>899</v>
      </c>
      <c r="D136" s="33" t="s">
        <v>159</v>
      </c>
      <c r="E136" s="4" t="s">
        <v>699</v>
      </c>
      <c r="F136" s="28" t="s">
        <v>900</v>
      </c>
      <c r="G136" s="58" t="s">
        <v>901</v>
      </c>
      <c r="I136" s="71" t="b">
        <v>0</v>
      </c>
      <c r="J136" s="71" t="b">
        <v>1</v>
      </c>
      <c r="K136" s="34" t="s">
        <v>163</v>
      </c>
      <c r="L136" s="34" t="s">
        <v>555</v>
      </c>
      <c r="M136" s="35" t="s">
        <v>165</v>
      </c>
      <c r="N136" s="35" t="s">
        <v>77</v>
      </c>
      <c r="O136" s="35" t="s">
        <v>78</v>
      </c>
      <c r="P136" s="35" t="s">
        <v>165</v>
      </c>
      <c r="Q136" s="35" t="s">
        <v>35</v>
      </c>
      <c r="R136" s="35" t="s">
        <v>35</v>
      </c>
    </row>
    <row r="137" spans="1:18" ht="15.75" customHeight="1">
      <c r="A137" s="6" t="s">
        <v>902</v>
      </c>
      <c r="B137" s="4" t="s">
        <v>903</v>
      </c>
      <c r="C137" s="60" t="s">
        <v>904</v>
      </c>
      <c r="D137" s="33" t="s">
        <v>159</v>
      </c>
      <c r="E137" s="4" t="s">
        <v>699</v>
      </c>
      <c r="F137" s="28" t="s">
        <v>905</v>
      </c>
      <c r="G137" s="58" t="s">
        <v>906</v>
      </c>
      <c r="I137" s="71" t="b">
        <v>0</v>
      </c>
      <c r="J137" s="71" t="b">
        <v>1</v>
      </c>
      <c r="K137" s="34" t="s">
        <v>163</v>
      </c>
      <c r="L137" s="34" t="s">
        <v>555</v>
      </c>
      <c r="M137" s="35" t="s">
        <v>165</v>
      </c>
      <c r="N137" s="35" t="s">
        <v>77</v>
      </c>
      <c r="O137" s="35" t="s">
        <v>78</v>
      </c>
      <c r="P137" s="35" t="s">
        <v>165</v>
      </c>
      <c r="Q137" s="35" t="s">
        <v>35</v>
      </c>
      <c r="R137" s="35" t="s">
        <v>35</v>
      </c>
    </row>
    <row r="138" spans="1:18" ht="15.75" customHeight="1">
      <c r="A138" s="6" t="s">
        <v>907</v>
      </c>
      <c r="B138" s="4" t="s">
        <v>908</v>
      </c>
      <c r="C138" s="7" t="s">
        <v>909</v>
      </c>
      <c r="D138" s="33" t="s">
        <v>98</v>
      </c>
      <c r="E138" s="4" t="s">
        <v>699</v>
      </c>
      <c r="F138" s="40" t="s">
        <v>910</v>
      </c>
      <c r="G138" s="41" t="s">
        <v>911</v>
      </c>
      <c r="H138" s="4" t="s">
        <v>912</v>
      </c>
      <c r="I138" s="71" t="b">
        <v>0</v>
      </c>
      <c r="J138" s="71" t="b">
        <v>1</v>
      </c>
      <c r="K138" s="34" t="s">
        <v>913</v>
      </c>
      <c r="L138" s="34"/>
      <c r="M138" s="35" t="s">
        <v>914</v>
      </c>
      <c r="N138" s="35" t="s">
        <v>77</v>
      </c>
      <c r="O138" s="35" t="s">
        <v>78</v>
      </c>
      <c r="P138" s="35" t="s">
        <v>915</v>
      </c>
      <c r="Q138" s="35" t="s">
        <v>916</v>
      </c>
      <c r="R138" s="35" t="s">
        <v>917</v>
      </c>
    </row>
    <row r="139" spans="1:18" ht="15.75" customHeight="1">
      <c r="A139" s="6" t="s">
        <v>918</v>
      </c>
      <c r="B139" s="4" t="s">
        <v>919</v>
      </c>
      <c r="C139" s="7" t="s">
        <v>920</v>
      </c>
      <c r="D139" s="33" t="s">
        <v>98</v>
      </c>
      <c r="E139" s="4" t="s">
        <v>699</v>
      </c>
      <c r="F139" s="4" t="s">
        <v>921</v>
      </c>
      <c r="G139" s="41" t="s">
        <v>922</v>
      </c>
      <c r="H139" s="4" t="s">
        <v>923</v>
      </c>
      <c r="I139" s="71" t="b">
        <v>0</v>
      </c>
      <c r="J139" s="71" t="b">
        <v>1</v>
      </c>
      <c r="K139" s="4" t="s">
        <v>924</v>
      </c>
      <c r="M139" s="8" t="s">
        <v>914</v>
      </c>
      <c r="N139" s="8" t="s">
        <v>77</v>
      </c>
      <c r="O139" s="8" t="s">
        <v>78</v>
      </c>
      <c r="P139" s="8" t="s">
        <v>925</v>
      </c>
    </row>
    <row r="140" spans="1:18" ht="15.75" customHeight="1">
      <c r="A140" s="6" t="s">
        <v>926</v>
      </c>
      <c r="B140" s="4" t="s">
        <v>927</v>
      </c>
      <c r="C140" s="7" t="s">
        <v>928</v>
      </c>
      <c r="D140" s="33" t="s">
        <v>98</v>
      </c>
      <c r="E140" s="4" t="s">
        <v>699</v>
      </c>
      <c r="F140" s="4" t="s">
        <v>929</v>
      </c>
      <c r="G140" s="41" t="s">
        <v>930</v>
      </c>
      <c r="H140" s="4" t="s">
        <v>931</v>
      </c>
      <c r="I140" s="71" t="b">
        <v>0</v>
      </c>
      <c r="J140" s="71" t="b">
        <v>1</v>
      </c>
      <c r="K140" s="4" t="s">
        <v>924</v>
      </c>
      <c r="M140" s="8" t="s">
        <v>932</v>
      </c>
      <c r="N140" s="8" t="s">
        <v>77</v>
      </c>
      <c r="O140" s="8" t="s">
        <v>78</v>
      </c>
      <c r="P140" s="8" t="s">
        <v>925</v>
      </c>
    </row>
    <row r="141" spans="1:18" ht="15.75" customHeight="1">
      <c r="A141" s="6" t="s">
        <v>933</v>
      </c>
      <c r="B141" s="4" t="s">
        <v>934</v>
      </c>
      <c r="C141" s="7" t="s">
        <v>935</v>
      </c>
      <c r="D141" s="33" t="s">
        <v>98</v>
      </c>
      <c r="E141" s="4" t="s">
        <v>699</v>
      </c>
      <c r="F141" s="4" t="s">
        <v>936</v>
      </c>
      <c r="G141" s="41" t="s">
        <v>937</v>
      </c>
      <c r="H141" s="4" t="s">
        <v>938</v>
      </c>
      <c r="I141" s="71" t="b">
        <v>0</v>
      </c>
      <c r="J141" s="71" t="b">
        <v>1</v>
      </c>
      <c r="K141" s="4" t="s">
        <v>924</v>
      </c>
      <c r="M141" s="8" t="s">
        <v>750</v>
      </c>
      <c r="N141" s="8" t="s">
        <v>77</v>
      </c>
      <c r="O141" s="8" t="s">
        <v>78</v>
      </c>
      <c r="P141" s="8" t="s">
        <v>925</v>
      </c>
    </row>
    <row r="142" spans="1:18" ht="15.75" customHeight="1">
      <c r="A142" s="6" t="s">
        <v>939</v>
      </c>
      <c r="B142" s="4" t="s">
        <v>940</v>
      </c>
      <c r="C142" s="7" t="s">
        <v>941</v>
      </c>
      <c r="D142" s="33" t="s">
        <v>98</v>
      </c>
      <c r="E142" s="4" t="s">
        <v>699</v>
      </c>
      <c r="F142" s="4" t="s">
        <v>942</v>
      </c>
      <c r="G142" s="41" t="s">
        <v>943</v>
      </c>
      <c r="H142" s="4" t="s">
        <v>944</v>
      </c>
      <c r="I142" s="71" t="b">
        <v>0</v>
      </c>
      <c r="J142" s="71" t="b">
        <v>1</v>
      </c>
      <c r="K142" s="4" t="s">
        <v>784</v>
      </c>
      <c r="M142" s="8" t="s">
        <v>595</v>
      </c>
      <c r="N142" s="8" t="s">
        <v>77</v>
      </c>
      <c r="O142" s="8" t="s">
        <v>78</v>
      </c>
      <c r="P142" s="8" t="s">
        <v>917</v>
      </c>
      <c r="Q142" s="8" t="s">
        <v>945</v>
      </c>
      <c r="R142" s="8" t="s">
        <v>917</v>
      </c>
    </row>
    <row r="143" spans="1:18" ht="15.75" customHeight="1">
      <c r="A143" s="6" t="s">
        <v>946</v>
      </c>
      <c r="B143" s="4" t="s">
        <v>947</v>
      </c>
      <c r="C143" s="60" t="s">
        <v>948</v>
      </c>
      <c r="D143" s="33" t="s">
        <v>159</v>
      </c>
      <c r="E143" s="4" t="s">
        <v>699</v>
      </c>
      <c r="F143" s="59" t="s">
        <v>949</v>
      </c>
      <c r="G143" s="58" t="s">
        <v>950</v>
      </c>
      <c r="H143" s="59" t="s">
        <v>951</v>
      </c>
      <c r="I143" s="71" t="b">
        <v>0</v>
      </c>
      <c r="J143" s="71" t="b">
        <v>1</v>
      </c>
      <c r="K143" s="34" t="s">
        <v>163</v>
      </c>
      <c r="L143" s="34" t="s">
        <v>555</v>
      </c>
      <c r="M143" s="35" t="s">
        <v>165</v>
      </c>
      <c r="N143" s="35" t="s">
        <v>77</v>
      </c>
      <c r="O143" s="35" t="s">
        <v>78</v>
      </c>
      <c r="P143" s="35" t="s">
        <v>165</v>
      </c>
      <c r="Q143" s="35" t="s">
        <v>35</v>
      </c>
      <c r="R143" s="35" t="s">
        <v>35</v>
      </c>
    </row>
    <row r="144" spans="1:18" ht="15.75" customHeight="1">
      <c r="A144" s="6" t="s">
        <v>952</v>
      </c>
      <c r="B144" s="4" t="s">
        <v>953</v>
      </c>
      <c r="C144" s="60" t="s">
        <v>954</v>
      </c>
      <c r="D144" s="33" t="s">
        <v>159</v>
      </c>
      <c r="E144" s="4" t="s">
        <v>699</v>
      </c>
      <c r="F144" s="59" t="s">
        <v>955</v>
      </c>
      <c r="G144" s="58" t="s">
        <v>956</v>
      </c>
      <c r="H144" s="59" t="s">
        <v>957</v>
      </c>
      <c r="I144" s="71" t="b">
        <v>0</v>
      </c>
      <c r="J144" s="71" t="b">
        <v>1</v>
      </c>
      <c r="K144" s="34" t="s">
        <v>163</v>
      </c>
      <c r="L144" s="34" t="s">
        <v>555</v>
      </c>
      <c r="M144" s="35" t="s">
        <v>165</v>
      </c>
      <c r="N144" s="35" t="s">
        <v>77</v>
      </c>
      <c r="O144" s="35" t="s">
        <v>78</v>
      </c>
      <c r="P144" s="35" t="s">
        <v>165</v>
      </c>
      <c r="Q144" s="35" t="s">
        <v>35</v>
      </c>
      <c r="R144" s="35" t="s">
        <v>35</v>
      </c>
    </row>
    <row r="145" spans="1:18" ht="15.75" customHeight="1">
      <c r="A145" s="6" t="s">
        <v>422</v>
      </c>
      <c r="B145" s="4" t="s">
        <v>423</v>
      </c>
      <c r="C145" s="7" t="s">
        <v>424</v>
      </c>
      <c r="D145" s="33" t="s">
        <v>98</v>
      </c>
      <c r="E145" s="4" t="s">
        <v>699</v>
      </c>
      <c r="F145" s="4" t="s">
        <v>425</v>
      </c>
      <c r="G145" s="41" t="s">
        <v>426</v>
      </c>
      <c r="H145" s="4" t="s">
        <v>958</v>
      </c>
      <c r="I145" s="71" t="b">
        <v>0</v>
      </c>
      <c r="J145" s="71" t="b">
        <v>1</v>
      </c>
      <c r="K145" s="4" t="s">
        <v>959</v>
      </c>
      <c r="M145" s="8" t="s">
        <v>960</v>
      </c>
      <c r="N145" s="8" t="s">
        <v>77</v>
      </c>
      <c r="O145" s="8" t="s">
        <v>430</v>
      </c>
      <c r="P145" s="8" t="s">
        <v>961</v>
      </c>
      <c r="Q145" s="8" t="s">
        <v>431</v>
      </c>
      <c r="R145" s="8" t="s">
        <v>432</v>
      </c>
    </row>
    <row r="146" spans="1:18" ht="15.75" customHeight="1">
      <c r="A146" s="6" t="s">
        <v>962</v>
      </c>
      <c r="B146" s="4" t="s">
        <v>963</v>
      </c>
      <c r="C146" s="7" t="s">
        <v>964</v>
      </c>
      <c r="D146" s="33" t="s">
        <v>55</v>
      </c>
      <c r="E146" s="4" t="s">
        <v>699</v>
      </c>
      <c r="F146" s="4" t="s">
        <v>965</v>
      </c>
      <c r="G146" s="41" t="s">
        <v>966</v>
      </c>
      <c r="H146" s="4" t="s">
        <v>967</v>
      </c>
      <c r="I146" s="71" t="b">
        <v>0</v>
      </c>
      <c r="J146" s="71" t="b">
        <v>1</v>
      </c>
      <c r="K146" s="4" t="s">
        <v>968</v>
      </c>
      <c r="M146" s="8" t="s">
        <v>153</v>
      </c>
      <c r="N146" s="8" t="s">
        <v>154</v>
      </c>
      <c r="O146" s="8" t="s">
        <v>78</v>
      </c>
      <c r="P146" s="8" t="s">
        <v>969</v>
      </c>
    </row>
    <row r="147" spans="1:18" ht="15.75" customHeight="1">
      <c r="A147" s="6" t="s">
        <v>970</v>
      </c>
      <c r="B147" s="4" t="s">
        <v>971</v>
      </c>
      <c r="C147" s="7" t="s">
        <v>972</v>
      </c>
      <c r="D147" s="33" t="s">
        <v>55</v>
      </c>
      <c r="E147" s="4" t="s">
        <v>699</v>
      </c>
      <c r="F147" s="4" t="s">
        <v>973</v>
      </c>
      <c r="G147" s="41" t="s">
        <v>974</v>
      </c>
      <c r="H147" s="4" t="s">
        <v>975</v>
      </c>
      <c r="I147" s="71" t="b">
        <v>0</v>
      </c>
      <c r="J147" s="71" t="b">
        <v>1</v>
      </c>
      <c r="K147" s="4" t="s">
        <v>976</v>
      </c>
      <c r="M147" s="8" t="s">
        <v>242</v>
      </c>
      <c r="N147" s="8" t="s">
        <v>154</v>
      </c>
      <c r="O147" s="8" t="s">
        <v>78</v>
      </c>
      <c r="P147" s="8" t="s">
        <v>969</v>
      </c>
      <c r="Q147" s="8" t="s">
        <v>35</v>
      </c>
      <c r="R147" s="8" t="s">
        <v>35</v>
      </c>
    </row>
    <row r="148" spans="1:18" ht="15.75" customHeight="1">
      <c r="A148" s="6" t="s">
        <v>977</v>
      </c>
      <c r="B148" s="4" t="s">
        <v>978</v>
      </c>
      <c r="C148" s="7" t="s">
        <v>979</v>
      </c>
      <c r="D148" s="33" t="s">
        <v>159</v>
      </c>
      <c r="E148" s="4" t="s">
        <v>699</v>
      </c>
      <c r="F148" s="4" t="s">
        <v>980</v>
      </c>
      <c r="G148" s="41" t="s">
        <v>981</v>
      </c>
      <c r="H148" s="4" t="s">
        <v>982</v>
      </c>
      <c r="I148" s="71" t="b">
        <v>0</v>
      </c>
      <c r="J148" s="71" t="b">
        <v>1</v>
      </c>
      <c r="K148" s="4" t="s">
        <v>163</v>
      </c>
      <c r="L148" s="34" t="s">
        <v>555</v>
      </c>
      <c r="N148" s="8" t="s">
        <v>154</v>
      </c>
    </row>
    <row r="149" spans="1:18" ht="15.75" customHeight="1">
      <c r="A149" s="6" t="s">
        <v>983</v>
      </c>
      <c r="B149" s="4" t="s">
        <v>984</v>
      </c>
      <c r="C149" s="7" t="s">
        <v>985</v>
      </c>
      <c r="D149" s="33" t="s">
        <v>98</v>
      </c>
      <c r="E149" s="4" t="s">
        <v>699</v>
      </c>
      <c r="F149" s="4" t="s">
        <v>986</v>
      </c>
      <c r="G149" s="41" t="s">
        <v>987</v>
      </c>
      <c r="H149" s="4" t="s">
        <v>988</v>
      </c>
      <c r="I149" s="71" t="b">
        <v>0</v>
      </c>
      <c r="J149" s="71" t="b">
        <v>1</v>
      </c>
      <c r="K149" s="4" t="s">
        <v>102</v>
      </c>
      <c r="M149" s="8" t="s">
        <v>989</v>
      </c>
      <c r="N149" s="8" t="s">
        <v>154</v>
      </c>
      <c r="O149" s="8" t="s">
        <v>78</v>
      </c>
      <c r="P149" s="8" t="s">
        <v>917</v>
      </c>
      <c r="Q149" s="8" t="s">
        <v>990</v>
      </c>
      <c r="R149" s="8" t="s">
        <v>917</v>
      </c>
    </row>
  </sheetData>
  <autoFilter ref="A1:V149" xr:uid="{D4AAC96C-D40E-0049-86C6-793CDDB02389}">
    <filterColumn colId="9">
      <filters>
        <filter val="TRUE"/>
      </filters>
    </filterColumn>
  </autoFilter>
  <conditionalFormatting sqref="I1:J1048576">
    <cfRule type="containsText" dxfId="1" priority="2" operator="containsText" text="TRUE">
      <formula>NOT(ISERROR(SEARCH("TRUE",I1)))</formula>
    </cfRule>
  </conditionalFormatting>
  <conditionalFormatting sqref="I1:J1048576">
    <cfRule type="containsText" dxfId="0" priority="1" operator="containsText" text="FALSE">
      <formula>NOT(ISERROR(SEARCH("FALSE",I1)))</formula>
    </cfRule>
  </conditionalFormatting>
  <dataValidations count="1">
    <dataValidation type="list" allowBlank="1" showInputMessage="1" showErrorMessage="1" sqref="D2:D59 D75:D149" xr:uid="{3D8DB8BB-0B3A-4237-A33D-214C1FE8BC7D}">
      <formula1>"Discrete, Continuous, Nominal, Ordinal, Binary"</formula1>
    </dataValidation>
  </dataValidations>
  <hyperlinks>
    <hyperlink ref="A2" r:id="rId1" xr:uid="{DCCBEE28-3D8A-4278-972F-B5610FD2ADEF}"/>
    <hyperlink ref="A3" r:id="rId2" xr:uid="{1704DF8B-0B7C-446F-B4CF-75B8C0535A8F}"/>
    <hyperlink ref="A4" r:id="rId3" xr:uid="{781D71D5-6BD8-4115-9FE4-42EF05D5FEB0}"/>
    <hyperlink ref="A5" r:id="rId4" xr:uid="{928C0C1D-1AF9-4BF9-A7FD-DF214AA94757}"/>
    <hyperlink ref="A6" r:id="rId5" xr:uid="{3EB0F2B8-AE9A-4790-823D-9A4BDAAF53AD}"/>
    <hyperlink ref="A7" r:id="rId6" xr:uid="{50314269-65F5-4C94-9DFB-72F8C69DD115}"/>
    <hyperlink ref="A8" r:id="rId7" xr:uid="{45E4132E-301A-4307-B72A-A1CD5EAADF34}"/>
    <hyperlink ref="A9" r:id="rId8" xr:uid="{E6177680-DC68-4A4D-8F3E-07690C4332CC}"/>
    <hyperlink ref="A10" r:id="rId9" xr:uid="{598772EF-ED40-43A8-9693-E432DD1588E7}"/>
    <hyperlink ref="A13" r:id="rId10" xr:uid="{A0B49ECD-6A30-402C-BB83-122B173683F2}"/>
    <hyperlink ref="A15" r:id="rId11" xr:uid="{BAFCDC4C-0898-470C-9CEA-18FB85D109E3}"/>
    <hyperlink ref="A16" r:id="rId12" xr:uid="{A1B81C43-E326-4A0D-A369-EACA466E84C1}"/>
    <hyperlink ref="A17" r:id="rId13" xr:uid="{2458E99D-AE4D-4B78-854E-AAA47EA48248}"/>
    <hyperlink ref="A18" r:id="rId14" xr:uid="{2F5AA468-3327-49EA-AA04-A0E7CEB3500F}"/>
    <hyperlink ref="A19" r:id="rId15" xr:uid="{E2B00162-B575-4C0F-9CF8-054044E89D9F}"/>
    <hyperlink ref="A21" r:id="rId16" xr:uid="{346CC373-0A05-4035-9D51-DD826C176D8B}"/>
    <hyperlink ref="A23" r:id="rId17" xr:uid="{8C244B4E-6E72-4DE3-90F0-E7A6C788F2F7}"/>
    <hyperlink ref="A24" r:id="rId18" xr:uid="{E605381E-FF13-46C5-90A6-C4D8502438E4}"/>
    <hyperlink ref="A25" r:id="rId19" xr:uid="{06C54CEA-7F56-4385-9F09-C3084D802646}"/>
    <hyperlink ref="A26" r:id="rId20" xr:uid="{9BD375CF-9889-4C7D-AED0-E069CBA2BE2D}"/>
    <hyperlink ref="A28" r:id="rId21" xr:uid="{12C7F45C-7A18-4EBE-9ED9-41D3E0732683}"/>
    <hyperlink ref="A30" r:id="rId22" xr:uid="{752959E8-3D3D-44AA-A87C-BE102A167B3E}"/>
    <hyperlink ref="A31" r:id="rId23" xr:uid="{7BCB58E6-B5C1-42AF-8F93-9687E017C2E9}"/>
    <hyperlink ref="A32" r:id="rId24" xr:uid="{2D138C25-B210-42C3-B73D-961984C913F1}"/>
    <hyperlink ref="A33" r:id="rId25" xr:uid="{9E1FE2CF-92E5-4872-8894-803BE780316F}"/>
    <hyperlink ref="A34" r:id="rId26" xr:uid="{1839BBA4-7160-47A4-8B8C-2986405F5007}"/>
    <hyperlink ref="A36" r:id="rId27" xr:uid="{70125D05-CB7A-4B57-BEAE-A73529BEED77}"/>
    <hyperlink ref="A35" r:id="rId28" xr:uid="{1BB8D6C2-5D1A-4497-A8AA-FA7BC1639A0A}"/>
    <hyperlink ref="A37" r:id="rId29" xr:uid="{F36108D9-AEC3-4D86-B78A-3D2B734A0CDD}"/>
    <hyperlink ref="A39" r:id="rId30" xr:uid="{32BCB763-10E9-412F-98FF-DE022CECA761}"/>
    <hyperlink ref="A40" r:id="rId31" xr:uid="{EEF10CA8-C6C0-4D1A-B726-31F9961CD741}"/>
    <hyperlink ref="A42" r:id="rId32" xr:uid="{AC157E14-38AC-4DCD-A141-6397E825DD2A}"/>
    <hyperlink ref="A46" r:id="rId33" xr:uid="{8345EC31-45AC-477A-8789-5685E75AE0AC}"/>
    <hyperlink ref="A59" r:id="rId34" xr:uid="{FCA5923F-A271-4991-9011-6D2BCFCA6007}"/>
    <hyperlink ref="H3" r:id="rId35" xr:uid="{46757931-168D-4562-B617-B563F73DE186}"/>
    <hyperlink ref="H35" r:id="rId36" display="DOID:11060" xr:uid="{253D04F3-A0B4-48AC-B030-222668D675E9}"/>
    <hyperlink ref="G35" r:id="rId37" xr:uid="{3E2F85B5-9338-4A50-8615-6A1825B0DA3D}"/>
    <hyperlink ref="H39" r:id="rId38" display="SNOMEDCT:237266003" xr:uid="{51F63AE9-CD53-4CDC-8DAE-974E2AD0FA09}"/>
    <hyperlink ref="H32" r:id="rId39" xr:uid="{9A31999C-BB5B-49D6-9D1A-24D3C8F80C98}"/>
    <hyperlink ref="H8" r:id="rId40" display="DOID:1574" xr:uid="{3D26682E-507A-49A5-926E-DDC0A2DEB1F3}"/>
    <hyperlink ref="H10" r:id="rId41" xr:uid="{0B5BF5B5-F8A9-4FA7-893E-136EACB824D4}"/>
    <hyperlink ref="H36" r:id="rId42" display="MONDO:0004846" xr:uid="{AD9508A4-C4F7-4E3C-89E6-B91E2AE7B5A1}"/>
    <hyperlink ref="H9" r:id="rId43" display="PATO:0001894" xr:uid="{08A33D7D-E958-4076-8431-A875E95364B4}"/>
    <hyperlink ref="H42" r:id="rId44" display="MONDO:0005406" xr:uid="{2867E50B-F3CE-4242-8637-F7D105A1870B}"/>
    <hyperlink ref="H19" r:id="rId45" xr:uid="{3D797BC7-2088-4A49-87D5-AB5F9CC08B3D}"/>
    <hyperlink ref="H59" r:id="rId46" xr:uid="{5679DFAB-234C-4633-8CC0-D02A1743E523}"/>
    <hyperlink ref="H31" r:id="rId47" display="MONDO:0005081" xr:uid="{B57C567A-0026-4E64-AF0E-EFA05943A942}"/>
    <hyperlink ref="H30" r:id="rId48" display="MONDO:0001754" xr:uid="{09198CB8-6A7C-4E91-AF48-22653307AFA4}"/>
    <hyperlink ref="H28" r:id="rId49" xr:uid="{C8134F40-C94E-4EF8-9EC4-5821A93A373C}"/>
    <hyperlink ref="H46" r:id="rId50" xr:uid="{522C6D67-3B4E-4DE7-A39E-DBD7CFB86DC4}"/>
    <hyperlink ref="G26" r:id="rId51" xr:uid="{4C2590BB-D980-4E0B-B81D-75DBCFA5E04B}"/>
    <hyperlink ref="A22" r:id="rId52" xr:uid="{502EE1D8-35D9-4564-A78B-86B6342C069B}"/>
    <hyperlink ref="A20" r:id="rId53" xr:uid="{E768DB4C-2CD7-45B7-B3E8-83437FC62016}"/>
    <hyperlink ref="U20" r:id="rId54" xr:uid="{3EE2F651-1DEC-4B8A-996F-8E922934E9FD}"/>
    <hyperlink ref="U21" r:id="rId55" xr:uid="{5DF0F77A-1106-4CDC-AC31-B688145C3DE9}"/>
    <hyperlink ref="U7" r:id="rId56" xr:uid="{0A6A2E77-5F22-480C-886F-90703185C927}"/>
    <hyperlink ref="U31" r:id="rId57" xr:uid="{22AF1F75-9FEF-4D54-A48E-6507E4DFE1C7}"/>
    <hyperlink ref="U32" r:id="rId58" xr:uid="{3B5A3CEA-51BB-4B07-9EB6-232776BB9804}"/>
    <hyperlink ref="U35" r:id="rId59" xr:uid="{D4F2430E-83C3-4A8B-B17D-87ECFEACB2F6}"/>
    <hyperlink ref="U36" r:id="rId60" xr:uid="{560003BB-3EFD-43F8-A4A0-171530638EB0}"/>
    <hyperlink ref="U33" r:id="rId61" xr:uid="{CD0F2004-BAEF-463D-A133-0F6712302FC4}"/>
    <hyperlink ref="A27" r:id="rId62" xr:uid="{357F5219-4C37-43E0-8DC7-800A7031A064}"/>
    <hyperlink ref="A29" r:id="rId63" xr:uid="{E127D660-72B9-44E0-97C3-FF102691A31C}"/>
    <hyperlink ref="A38" r:id="rId64" xr:uid="{17A2398B-7BB2-4823-BC82-525ED8D9780F}"/>
    <hyperlink ref="G39" r:id="rId65" xr:uid="{AD3472CA-8B43-4771-BC03-8E6A24FC4754}"/>
    <hyperlink ref="A41" r:id="rId66" xr:uid="{589F27E6-A4F6-4E44-A81E-D15DE7DD6DAA}"/>
    <hyperlink ref="A85" r:id="rId67" xr:uid="{33EE2401-BD6B-4E31-A2FD-3FE633911CDF}"/>
    <hyperlink ref="A84" r:id="rId68" xr:uid="{BDC9CD6F-1225-4483-A6D4-0CCF18844607}"/>
    <hyperlink ref="A82" r:id="rId69" xr:uid="{73E7F44F-0EFD-40F3-8C5A-CEB6A4AFBF98}"/>
    <hyperlink ref="A81" r:id="rId70" xr:uid="{286406DD-67F2-4100-8070-19819088BDDD}"/>
    <hyperlink ref="A75" r:id="rId71" xr:uid="{349E146F-55B2-49A2-9385-21B8ADA2AF16}"/>
    <hyperlink ref="A63" r:id="rId72" xr:uid="{BF5B69E0-38C0-46FD-B0CE-D96E4A4AF799}"/>
    <hyperlink ref="A64" r:id="rId73" xr:uid="{3C343E26-3422-48A3-A8FA-9874932C9E94}"/>
    <hyperlink ref="G64" r:id="rId74" xr:uid="{51CD4170-C7BE-4EDA-AA40-71A211143212}"/>
    <hyperlink ref="A65" r:id="rId75" xr:uid="{413DA309-09DE-496F-B11B-374530F82B78}"/>
    <hyperlink ref="A66" r:id="rId76" xr:uid="{1BE44E3E-82D8-42C7-96A8-B946A87EACD3}"/>
    <hyperlink ref="H66" r:id="rId77" xr:uid="{E47710AB-21C0-4E01-AF8C-2EB57F11DC62}"/>
    <hyperlink ref="A67" r:id="rId78" xr:uid="{3B77BDC9-3D67-40ED-BCC3-0E70F9D4BBCD}"/>
    <hyperlink ref="G67" r:id="rId79" xr:uid="{22B25E99-4AC8-4109-A838-6D1DAF8E6ABE}"/>
    <hyperlink ref="A68" r:id="rId80" xr:uid="{FBFB28BA-8CED-4314-AEB3-B0454F318F9A}"/>
    <hyperlink ref="G68" r:id="rId81" xr:uid="{35E6D634-D53C-4B02-A8C3-C995BC5E34A5}"/>
    <hyperlink ref="A69" r:id="rId82" xr:uid="{462CBF98-B00D-4E2A-B160-6AA27C866C41}"/>
    <hyperlink ref="A70" r:id="rId83" xr:uid="{61532AFA-2274-4E09-B24D-E5E57F026300}"/>
    <hyperlink ref="A71" r:id="rId84" xr:uid="{93484C44-C9A8-4B29-A5A5-DAB7E8786ACE}"/>
    <hyperlink ref="A72" r:id="rId85" xr:uid="{CADF6FFF-36A2-468A-9515-C005D506474A}"/>
    <hyperlink ref="A73" r:id="rId86" xr:uid="{EB13F648-A458-4D00-8B01-5A92CC62E664}"/>
    <hyperlink ref="A74" r:id="rId87" xr:uid="{765AF702-797D-4463-B55D-1F1231764119}"/>
    <hyperlink ref="A60" r:id="rId88" xr:uid="{AD111C16-FC25-465D-AE03-9B049493DD1E}"/>
    <hyperlink ref="A76" r:id="rId89" xr:uid="{38AB5216-CB3D-4614-8745-8310CF77740F}"/>
    <hyperlink ref="A77" r:id="rId90" xr:uid="{67B175AF-76DF-461B-99C7-17A1731090CE}"/>
    <hyperlink ref="A80" r:id="rId91" xr:uid="{6C0D3125-437F-4132-AC49-59C83D6F3429}"/>
    <hyperlink ref="G79" r:id="rId92" xr:uid="{C4B56F20-356C-4B97-8E36-B814451C13CB}"/>
    <hyperlink ref="A79" r:id="rId93" xr:uid="{0D420B05-C016-4A97-A95F-2773B7A30DC3}"/>
    <hyperlink ref="A78" r:id="rId94" xr:uid="{A4240BE6-0D78-42F4-AE0C-154C9359444B}"/>
    <hyperlink ref="A47" r:id="rId95" xr:uid="{DEF44883-B647-4A32-AE2D-8EED68C59AC0}"/>
    <hyperlink ref="A48" r:id="rId96" xr:uid="{E84EE1EC-A907-4BD0-83DE-6AD97F7EED5E}"/>
    <hyperlink ref="A49" r:id="rId97" xr:uid="{120AF13A-A196-4268-9712-D7BB440F7BCC}"/>
    <hyperlink ref="A52" r:id="rId98" xr:uid="{FAEC899C-6F21-4058-A463-D341B9AAFB0F}"/>
    <hyperlink ref="A11" r:id="rId99" xr:uid="{D4CC7E09-10A2-43BA-B433-3C9A0DE3A7B8}"/>
    <hyperlink ref="U12" r:id="rId100" xr:uid="{F6701EBD-017A-4842-9E09-CCC8699BD52B}"/>
    <hyperlink ref="A12" r:id="rId101" xr:uid="{73866BBC-3C56-430A-89AE-456413EEBE21}"/>
    <hyperlink ref="A14" r:id="rId102" xr:uid="{6032C4A4-D8E2-40A9-BAAD-31AE4BFAF166}"/>
    <hyperlink ref="A61" r:id="rId103" xr:uid="{CAF3B801-3F7E-4301-8DB4-E54937AE7DD3}"/>
    <hyperlink ref="A62" r:id="rId104" xr:uid="{B0432DAD-AA78-4B96-A755-7BEA98577F86}"/>
    <hyperlink ref="A86" r:id="rId105" xr:uid="{DF83AB10-6BC8-43D2-8A61-B3B74CEB9C9E}"/>
    <hyperlink ref="A87" r:id="rId106" xr:uid="{0DE426E2-4F65-4994-821E-B2C2D89E0166}"/>
    <hyperlink ref="A88" r:id="rId107" xr:uid="{AEBE476C-F40A-4533-B903-F7FC49BA7CBA}"/>
    <hyperlink ref="A89" r:id="rId108" xr:uid="{541AE659-236D-4676-AE66-C8E6525E5D83}"/>
    <hyperlink ref="A90" r:id="rId109" xr:uid="{F08E3FBE-CE6D-478F-AFD6-EDE0347FDC74}"/>
    <hyperlink ref="A91" r:id="rId110" xr:uid="{8F5D17A3-FF68-4DC8-81B7-44B1DD7BBC91}"/>
    <hyperlink ref="A93" r:id="rId111" xr:uid="{1B27397B-FE2F-4A6D-A23B-C74DB51969C3}"/>
    <hyperlink ref="A92" r:id="rId112" xr:uid="{C63E6358-E959-4122-94F8-6D07DE566426}"/>
    <hyperlink ref="A94" r:id="rId113" xr:uid="{66060DD3-20FD-4D84-9338-47904C799B4F}"/>
    <hyperlink ref="A83" r:id="rId114" xr:uid="{40C04A1D-B46A-43E2-AF4F-35646B0BA9B4}"/>
    <hyperlink ref="A51" r:id="rId115" xr:uid="{CE2E72AE-FED1-4569-A413-6A012FDE5D68}"/>
    <hyperlink ref="A45" r:id="rId116" xr:uid="{7F7C6439-FB9A-442D-AA26-D83D0A2E13B2}"/>
    <hyperlink ref="A44" r:id="rId117" xr:uid="{0127FD04-BC6D-47EB-8DC0-3D071257019D}"/>
    <hyperlink ref="A50" r:id="rId118" xr:uid="{5A3082B7-C168-4377-B953-095A01C31108}"/>
    <hyperlink ref="A53" r:id="rId119" xr:uid="{1E1786D1-8BEB-43DB-8521-2BDC25372F15}"/>
    <hyperlink ref="A54" r:id="rId120" xr:uid="{CB98E47F-28E9-4B70-97B3-88030CC9470A}"/>
    <hyperlink ref="A55" r:id="rId121" xr:uid="{D940991B-DBE0-436F-A76D-F1C17FB3F2A5}"/>
    <hyperlink ref="A56" r:id="rId122" xr:uid="{195A4E60-E48A-4D3C-9406-CF887BCF09F4}"/>
    <hyperlink ref="A57" r:id="rId123" xr:uid="{87631160-F74F-4996-AC25-4D0333D19D1A}"/>
    <hyperlink ref="A58" r:id="rId124" xr:uid="{5D40003B-CEC2-470F-801C-82FBC32B9FA4}"/>
    <hyperlink ref="G58" r:id="rId125" xr:uid="{2BD859DE-FAA8-4F63-8070-78B9D6A7F750}"/>
    <hyperlink ref="A43" r:id="rId126" xr:uid="{2E9794CD-51EB-40DF-B8A3-7AA0CB2B066D}"/>
    <hyperlink ref="U44" r:id="rId127" xr:uid="{7EBBFF8D-EFD2-43D6-BC79-1E628C8C58A1}"/>
    <hyperlink ref="U45:U47" r:id="rId128" xr:uid="{3B2E94CB-CB85-44AD-88A1-A9AC519DA192}"/>
    <hyperlink ref="U48:U50" r:id="rId129" xr:uid="{E2302BB5-A9DC-40EC-B1F2-7D102709E327}"/>
    <hyperlink ref="A95" r:id="rId130" xr:uid="{4451E9C6-22AB-41CB-86C7-E04E65BAA2D4}"/>
    <hyperlink ref="A96" r:id="rId131" xr:uid="{A4B7E059-FEAA-4FFA-BA45-0FD45C66D61F}"/>
    <hyperlink ref="A97" r:id="rId132" xr:uid="{A9F555F1-2F95-45C7-9A33-28EF54FB7228}"/>
    <hyperlink ref="A98" r:id="rId133" xr:uid="{2A526E3A-49F1-43AC-B92E-8A2B05A8A01C}"/>
    <hyperlink ref="A99" r:id="rId134" xr:uid="{DF25AFEC-8B0D-4709-B708-238BFBC39AF4}"/>
    <hyperlink ref="A106" r:id="rId135" xr:uid="{363612D3-7403-47BB-9642-F12DC55A9875}"/>
    <hyperlink ref="A125" r:id="rId136" xr:uid="{5A80E4E9-4045-4511-9342-C513EEAEFE98}"/>
    <hyperlink ref="A109" r:id="rId137" display="Serum Direct Bilirubin Measurement" xr:uid="{3636B00B-7166-4FA3-8CA2-9662223E1F94}"/>
    <hyperlink ref="A110" r:id="rId138" xr:uid="{7A583A8F-FE4F-415C-B504-ABCAFBAA6044}"/>
    <hyperlink ref="A111" r:id="rId139" xr:uid="{71D8D3B9-3375-4EF7-B6A6-ECBFD60A449D}"/>
    <hyperlink ref="A112" r:id="rId140" xr:uid="{A5D1B888-3CAB-4C9C-A02F-01FB5B4109CF}"/>
    <hyperlink ref="A113" r:id="rId141" xr:uid="{B78B1473-0811-4EFA-9BD4-2A5E8A513ED3}"/>
    <hyperlink ref="A114" r:id="rId142" xr:uid="{A1E960D4-5190-4730-9191-F948EA28853C}"/>
    <hyperlink ref="A115" r:id="rId143" xr:uid="{3D7CACC8-8D1F-4E20-BBFF-126AF24E9172}"/>
    <hyperlink ref="A116" r:id="rId144" xr:uid="{E518CFB1-54AE-4E9B-8DFA-37C43A77B1AA}"/>
    <hyperlink ref="A117" r:id="rId145" xr:uid="{FAB20769-862E-4669-BD83-6CDDD0C69F8B}"/>
    <hyperlink ref="A118" r:id="rId146" xr:uid="{03F3C09C-CD65-473B-9032-7762ED2553BE}"/>
    <hyperlink ref="A119" r:id="rId147" xr:uid="{0B9214E5-4279-400A-9EED-64413C24F021}"/>
    <hyperlink ref="A120" r:id="rId148" xr:uid="{B912C2CE-51B5-4481-8BB9-9CC22488E6DB}"/>
    <hyperlink ref="A121" r:id="rId149" xr:uid="{D87ED653-8B7A-4287-9D14-1D408800D748}"/>
    <hyperlink ref="A123" r:id="rId150" xr:uid="{ADAD48DD-9C8F-4795-8F3D-8E7E59B99C8F}"/>
    <hyperlink ref="A122" r:id="rId151" xr:uid="{928889FF-2D23-41AE-A268-606109F2BCA4}"/>
    <hyperlink ref="A124" r:id="rId152" xr:uid="{043F9048-D306-47C0-A3DE-D9D4F0381EDB}"/>
    <hyperlink ref="A126" r:id="rId153" xr:uid="{95759252-8743-4E70-B7D2-9717674DD523}"/>
    <hyperlink ref="A105" r:id="rId154" xr:uid="{B570885F-6687-4387-8005-1758C0A4995A}"/>
    <hyperlink ref="A100" r:id="rId155" xr:uid="{502A10F3-C618-4B5E-9E2E-643C520726A7}"/>
    <hyperlink ref="A102" r:id="rId156" xr:uid="{045F162C-C5D4-4477-BADF-838447430BB7}"/>
    <hyperlink ref="A103" r:id="rId157" xr:uid="{4B45EB2F-A951-4C78-B318-55AA498A9456}"/>
    <hyperlink ref="A101" r:id="rId158" xr:uid="{ECF190DA-C481-43A8-BC0A-2E6ACCAC2A76}"/>
    <hyperlink ref="A127" r:id="rId159" xr:uid="{A50A17D6-17D5-49F4-BAD7-B8E3854A746B}"/>
    <hyperlink ref="A128" r:id="rId160" xr:uid="{E11C2207-B521-4369-AD2E-C500FC74073F}"/>
    <hyperlink ref="A130" r:id="rId161" xr:uid="{66A55B70-05A5-4A38-B8BD-39D5DAF82D2C}"/>
    <hyperlink ref="A129" r:id="rId162" xr:uid="{D2494739-CE9D-42A2-AF36-01B9A28EA777}"/>
    <hyperlink ref="A131" r:id="rId163" xr:uid="{C5D3ED0A-40D4-408D-8885-383E83E5891E}"/>
    <hyperlink ref="A132" r:id="rId164" xr:uid="{413D6D4C-8C3E-46D0-872A-0BD4183646EB}"/>
    <hyperlink ref="A133" r:id="rId165" xr:uid="{FBE95C50-6341-43BB-A6EB-6EB21F501240}"/>
    <hyperlink ref="A134" r:id="rId166" xr:uid="{21861194-A880-4C55-9A70-4C543594069E}"/>
    <hyperlink ref="A135" r:id="rId167" xr:uid="{81C1E755-B38C-4E97-B879-7A47F7327F0C}"/>
    <hyperlink ref="A136" r:id="rId168" xr:uid="{3A0FD722-C27C-4B4F-8F44-7B654071A744}"/>
    <hyperlink ref="A137" r:id="rId169" xr:uid="{0965ADF7-0D7B-4F77-897A-A055CEC684D2}"/>
    <hyperlink ref="A104" r:id="rId170" xr:uid="{F784C763-AA89-4BF1-ACDD-FEE3FCF0BFD4}"/>
    <hyperlink ref="A108" r:id="rId171" xr:uid="{65BFFC4B-13DB-4C21-9577-E59BE7DE7655}"/>
    <hyperlink ref="A107" r:id="rId172" xr:uid="{43776C7A-7257-422C-B989-ECF8469AEA11}"/>
    <hyperlink ref="H91" r:id="rId173" xr:uid="{EF170802-C7C0-4E67-B887-72178BA83A5C}"/>
    <hyperlink ref="A138" r:id="rId174" xr:uid="{E0D6899D-4368-4CDC-B356-6EF3BA52281F}"/>
    <hyperlink ref="A139" r:id="rId175" xr:uid="{CCDE0D70-6AEC-464D-BBC7-30DCAE795C56}"/>
    <hyperlink ref="A140" r:id="rId176" xr:uid="{82597B1C-5725-4BC1-98C9-957AB1538FAA}"/>
    <hyperlink ref="A141" r:id="rId177" xr:uid="{A869E336-2085-42BF-9AFE-F8C24DBEE522}"/>
    <hyperlink ref="A142" r:id="rId178" xr:uid="{4A612DB4-02D1-4718-9A3B-2AA1A98743A6}"/>
    <hyperlink ref="A143" r:id="rId179" xr:uid="{B4EA07FF-3603-4945-8D02-09DCC22936A2}"/>
    <hyperlink ref="A144" r:id="rId180" xr:uid="{9C8C1CC8-01EA-4DF5-A6B2-E61357486849}"/>
    <hyperlink ref="A145" r:id="rId181" xr:uid="{1E2683A3-0C1D-4FE9-955B-F11FB8A7E5E0}"/>
    <hyperlink ref="A146" r:id="rId182" xr:uid="{B10D3846-B46F-460C-9632-15F3BC7D21C5}"/>
    <hyperlink ref="A147" r:id="rId183" xr:uid="{7067BBAD-DB3D-42B7-B191-088576784216}"/>
    <hyperlink ref="A148" r:id="rId184" xr:uid="{42E02C75-E756-4CC0-87FE-C86AD0331656}"/>
    <hyperlink ref="A149" r:id="rId185" xr:uid="{1E67835E-B869-40FA-8E46-5955FFFCD45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16684-A1F6-4B19-A140-4A0CAE028C34}">
  <dimension ref="A1:L12"/>
  <sheetViews>
    <sheetView tabSelected="1" workbookViewId="0">
      <selection activeCell="B16" sqref="B16"/>
    </sheetView>
  </sheetViews>
  <sheetFormatPr defaultRowHeight="15.75"/>
  <cols>
    <col min="1" max="1" width="28" bestFit="1" customWidth="1"/>
    <col min="2" max="2" width="18.875" bestFit="1" customWidth="1"/>
    <col min="3" max="3" width="11.875" customWidth="1"/>
    <col min="4" max="4" width="31.875" hidden="1" customWidth="1"/>
    <col min="5" max="5" width="58.625" bestFit="1" customWidth="1"/>
    <col min="8" max="8" width="10.125" bestFit="1" customWidth="1"/>
    <col min="9" max="9" width="12.375" bestFit="1" customWidth="1"/>
    <col min="10" max="10" width="12.875" bestFit="1" customWidth="1"/>
    <col min="12" max="12" width="16.375" bestFit="1" customWidth="1"/>
  </cols>
  <sheetData>
    <row r="1" spans="1:12">
      <c r="A1" s="72" t="s">
        <v>0</v>
      </c>
      <c r="B1" s="72" t="s">
        <v>1</v>
      </c>
      <c r="C1" s="72" t="s">
        <v>991</v>
      </c>
      <c r="D1" s="72" t="s">
        <v>2</v>
      </c>
      <c r="E1" s="73" t="s">
        <v>992</v>
      </c>
      <c r="F1" s="72" t="s">
        <v>13</v>
      </c>
      <c r="G1" s="72" t="s">
        <v>10</v>
      </c>
      <c r="H1" s="72" t="s">
        <v>993</v>
      </c>
      <c r="I1" s="72" t="s">
        <v>14</v>
      </c>
      <c r="J1" s="72" t="s">
        <v>15</v>
      </c>
      <c r="K1" s="72" t="s">
        <v>16</v>
      </c>
      <c r="L1" s="72" t="s">
        <v>17</v>
      </c>
    </row>
    <row r="2" spans="1:12">
      <c r="A2" s="74" t="s">
        <v>62</v>
      </c>
      <c r="B2" s="74" t="s">
        <v>63</v>
      </c>
      <c r="C2" s="74"/>
      <c r="D2" s="74" t="s">
        <v>64</v>
      </c>
      <c r="E2" s="74" t="s">
        <v>29</v>
      </c>
      <c r="F2" s="74" t="s">
        <v>61</v>
      </c>
      <c r="G2" s="74" t="s">
        <v>61</v>
      </c>
      <c r="H2" s="74" t="s">
        <v>994</v>
      </c>
      <c r="I2" s="74" t="s">
        <v>35</v>
      </c>
      <c r="J2" s="74" t="s">
        <v>35</v>
      </c>
      <c r="K2" s="74" t="s">
        <v>35</v>
      </c>
      <c r="L2" s="74" t="s">
        <v>35</v>
      </c>
    </row>
    <row r="3" spans="1:12">
      <c r="A3" s="74" t="s">
        <v>46</v>
      </c>
      <c r="B3" s="74" t="s">
        <v>47</v>
      </c>
      <c r="C3" s="74"/>
      <c r="D3" s="74" t="s">
        <v>48</v>
      </c>
      <c r="E3" s="74" t="s">
        <v>30</v>
      </c>
      <c r="F3" s="74" t="s">
        <v>32</v>
      </c>
      <c r="G3" s="74" t="s">
        <v>30</v>
      </c>
      <c r="H3" s="74" t="s">
        <v>994</v>
      </c>
      <c r="I3" s="75">
        <v>1</v>
      </c>
      <c r="J3" s="75">
        <v>73051</v>
      </c>
      <c r="K3" s="74" t="s">
        <v>35</v>
      </c>
      <c r="L3" s="74" t="s">
        <v>35</v>
      </c>
    </row>
    <row r="4" spans="1:12">
      <c r="A4" s="74" t="s">
        <v>36</v>
      </c>
      <c r="B4" s="74" t="s">
        <v>37</v>
      </c>
      <c r="C4" s="74" t="s">
        <v>995</v>
      </c>
      <c r="D4" s="74" t="s">
        <v>38</v>
      </c>
      <c r="E4" s="74" t="s">
        <v>996</v>
      </c>
      <c r="F4" s="74" t="s">
        <v>32</v>
      </c>
      <c r="G4" s="74" t="s">
        <v>42</v>
      </c>
      <c r="H4" s="74" t="s">
        <v>994</v>
      </c>
      <c r="I4" s="74" t="s">
        <v>44</v>
      </c>
      <c r="J4" s="74" t="s">
        <v>45</v>
      </c>
      <c r="K4" s="74" t="s">
        <v>35</v>
      </c>
      <c r="L4" s="74" t="s">
        <v>35</v>
      </c>
    </row>
    <row r="5" spans="1:12">
      <c r="A5" s="74" t="s">
        <v>997</v>
      </c>
      <c r="B5" s="74" t="s">
        <v>124</v>
      </c>
      <c r="C5" s="74" t="s">
        <v>998</v>
      </c>
      <c r="D5" s="74" t="s">
        <v>125</v>
      </c>
      <c r="E5" s="74" t="s">
        <v>999</v>
      </c>
      <c r="F5" s="74" t="s">
        <v>131</v>
      </c>
      <c r="G5" s="74" t="s">
        <v>129</v>
      </c>
      <c r="H5" s="74" t="s">
        <v>994</v>
      </c>
      <c r="I5" s="76" t="s">
        <v>132</v>
      </c>
      <c r="J5" s="77">
        <v>90180</v>
      </c>
      <c r="K5" s="74" t="s">
        <v>35</v>
      </c>
      <c r="L5" s="74" t="s">
        <v>35</v>
      </c>
    </row>
    <row r="6" spans="1:12">
      <c r="A6" s="74" t="s">
        <v>458</v>
      </c>
      <c r="B6" s="74" t="s">
        <v>459</v>
      </c>
      <c r="C6" s="74"/>
      <c r="D6" s="74" t="s">
        <v>460</v>
      </c>
      <c r="E6" s="74" t="s">
        <v>1000</v>
      </c>
      <c r="F6" s="74" t="s">
        <v>77</v>
      </c>
      <c r="G6" s="74" t="s">
        <v>163</v>
      </c>
      <c r="H6" s="74" t="s">
        <v>1001</v>
      </c>
      <c r="I6" s="74">
        <v>0</v>
      </c>
      <c r="J6" s="74">
        <v>1</v>
      </c>
      <c r="K6" s="74" t="s">
        <v>35</v>
      </c>
      <c r="L6" s="74" t="s">
        <v>35</v>
      </c>
    </row>
    <row r="7" spans="1:12">
      <c r="A7" s="74" t="s">
        <v>422</v>
      </c>
      <c r="B7" s="74" t="s">
        <v>423</v>
      </c>
      <c r="C7" s="74"/>
      <c r="D7" s="74" t="s">
        <v>424</v>
      </c>
      <c r="E7" s="74" t="s">
        <v>29</v>
      </c>
      <c r="F7" s="74" t="s">
        <v>587</v>
      </c>
      <c r="G7" s="74" t="s">
        <v>428</v>
      </c>
      <c r="H7" s="74" t="s">
        <v>994</v>
      </c>
      <c r="I7" s="74">
        <v>500</v>
      </c>
      <c r="J7" s="74">
        <v>10000</v>
      </c>
      <c r="K7" s="74">
        <v>2500</v>
      </c>
      <c r="L7" s="74">
        <v>4000</v>
      </c>
    </row>
    <row r="8" spans="1:12">
      <c r="A8" s="74" t="s">
        <v>304</v>
      </c>
      <c r="B8" s="74" t="s">
        <v>305</v>
      </c>
      <c r="C8" s="74"/>
      <c r="D8" s="74" t="s">
        <v>306</v>
      </c>
      <c r="E8" s="74" t="s">
        <v>1002</v>
      </c>
      <c r="F8" s="74" t="s">
        <v>61</v>
      </c>
      <c r="G8" s="74" t="s">
        <v>55</v>
      </c>
      <c r="H8" s="74" t="s">
        <v>1001</v>
      </c>
      <c r="I8" s="74" t="s">
        <v>35</v>
      </c>
      <c r="J8" s="74" t="s">
        <v>35</v>
      </c>
      <c r="K8" s="74" t="s">
        <v>35</v>
      </c>
      <c r="L8" s="74" t="s">
        <v>35</v>
      </c>
    </row>
    <row r="9" spans="1:12">
      <c r="A9" s="74" t="s">
        <v>156</v>
      </c>
      <c r="B9" s="74" t="s">
        <v>157</v>
      </c>
      <c r="C9" s="74"/>
      <c r="D9" s="74" t="s">
        <v>158</v>
      </c>
      <c r="E9" s="74" t="s">
        <v>1003</v>
      </c>
      <c r="F9" s="74" t="s">
        <v>77</v>
      </c>
      <c r="G9" s="74" t="s">
        <v>163</v>
      </c>
      <c r="H9" s="74" t="s">
        <v>1001</v>
      </c>
      <c r="I9" s="74">
        <v>0</v>
      </c>
      <c r="J9" s="74">
        <v>1</v>
      </c>
      <c r="K9" s="74" t="s">
        <v>35</v>
      </c>
      <c r="L9" s="74" t="s">
        <v>35</v>
      </c>
    </row>
    <row r="10" spans="1:12">
      <c r="A10" s="74" t="s">
        <v>286</v>
      </c>
      <c r="B10" s="74" t="s">
        <v>287</v>
      </c>
      <c r="C10" s="74"/>
      <c r="D10" s="74" t="s">
        <v>288</v>
      </c>
      <c r="E10" s="74" t="s">
        <v>996</v>
      </c>
      <c r="F10" s="74" t="s">
        <v>77</v>
      </c>
      <c r="G10" s="74" t="s">
        <v>291</v>
      </c>
      <c r="H10" s="74" t="s">
        <v>994</v>
      </c>
      <c r="I10" s="74">
        <v>0</v>
      </c>
      <c r="J10" s="74" t="s">
        <v>155</v>
      </c>
      <c r="K10" s="74" t="s">
        <v>155</v>
      </c>
      <c r="L10" s="74" t="s">
        <v>155</v>
      </c>
    </row>
    <row r="11" spans="1:12">
      <c r="A11" s="74" t="s">
        <v>371</v>
      </c>
      <c r="B11" s="74" t="s">
        <v>372</v>
      </c>
      <c r="C11" s="74"/>
      <c r="D11" s="74" t="s">
        <v>373</v>
      </c>
      <c r="E11" s="74" t="s">
        <v>29</v>
      </c>
      <c r="F11" s="74" t="s">
        <v>77</v>
      </c>
      <c r="G11" s="74" t="s">
        <v>377</v>
      </c>
      <c r="H11" s="74" t="s">
        <v>994</v>
      </c>
      <c r="I11" s="74">
        <v>0</v>
      </c>
      <c r="J11" s="74">
        <v>375</v>
      </c>
      <c r="K11" s="74">
        <v>259</v>
      </c>
      <c r="L11" s="74">
        <v>287</v>
      </c>
    </row>
    <row r="12" spans="1:12">
      <c r="A12" s="74" t="s">
        <v>485</v>
      </c>
      <c r="B12" s="74" t="s">
        <v>486</v>
      </c>
      <c r="C12" s="74"/>
      <c r="D12" s="74" t="s">
        <v>487</v>
      </c>
      <c r="E12" s="74" t="s">
        <v>29</v>
      </c>
      <c r="F12" s="74" t="s">
        <v>77</v>
      </c>
      <c r="G12" s="74" t="s">
        <v>491</v>
      </c>
      <c r="H12" s="74" t="s">
        <v>994</v>
      </c>
      <c r="I12" s="74">
        <v>0</v>
      </c>
      <c r="J12" s="74">
        <v>10</v>
      </c>
      <c r="K12" s="74">
        <v>7</v>
      </c>
      <c r="L12" s="74">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94815-3FFE-41DE-AA05-AEA9C2A080B1}">
  <dimension ref="A1:U3"/>
  <sheetViews>
    <sheetView workbookViewId="0">
      <selection activeCell="B1" sqref="B1"/>
    </sheetView>
  </sheetViews>
  <sheetFormatPr defaultRowHeight="15.75"/>
  <cols>
    <col min="1" max="1" width="30.75" bestFit="1" customWidth="1"/>
    <col min="2" max="2" width="18.875" bestFit="1" customWidth="1"/>
    <col min="3" max="3" width="56.375" customWidth="1"/>
    <col min="4" max="4" width="12.125" bestFit="1" customWidth="1"/>
    <col min="5" max="5" width="15.625" bestFit="1" customWidth="1"/>
    <col min="6" max="6" width="13.25" bestFit="1" customWidth="1"/>
    <col min="7" max="7" width="24.375" customWidth="1"/>
    <col min="8" max="8" width="23.5" bestFit="1" customWidth="1"/>
    <col min="9" max="10" width="23.5" customWidth="1"/>
    <col min="12" max="12" width="13.375" customWidth="1"/>
    <col min="13" max="13" width="16.25" customWidth="1"/>
    <col min="14" max="14" width="9.75" customWidth="1"/>
    <col min="15" max="15" width="12.375" bestFit="1" customWidth="1"/>
    <col min="16" max="16" width="12.875" bestFit="1" customWidth="1"/>
    <col min="17" max="17" width="16.125" bestFit="1" customWidth="1"/>
    <col min="18" max="18" width="16.375" bestFit="1" customWidth="1"/>
    <col min="19" max="19" width="8.25" bestFit="1" customWidth="1"/>
    <col min="20" max="20" width="17.625" bestFit="1" customWidth="1"/>
    <col min="21" max="21" width="17.5" bestFit="1" customWidth="1"/>
  </cols>
  <sheetData>
    <row r="1" spans="1:21" ht="36" customHeight="1">
      <c r="A1" s="15" t="s">
        <v>1004</v>
      </c>
      <c r="B1" s="16" t="s">
        <v>104</v>
      </c>
    </row>
    <row r="2" spans="1:21" ht="30" customHeight="1">
      <c r="A2" s="14" t="s">
        <v>1005</v>
      </c>
      <c r="B2" s="14" t="s">
        <v>1</v>
      </c>
      <c r="C2" s="1" t="s">
        <v>2</v>
      </c>
      <c r="D2" s="1" t="s">
        <v>3</v>
      </c>
      <c r="E2" s="1" t="s">
        <v>4</v>
      </c>
      <c r="F2" s="1" t="s">
        <v>5</v>
      </c>
      <c r="G2" s="1" t="s">
        <v>6</v>
      </c>
      <c r="H2" s="1" t="s">
        <v>7</v>
      </c>
      <c r="I2" s="1" t="s">
        <v>8</v>
      </c>
      <c r="J2" s="1" t="s">
        <v>9</v>
      </c>
      <c r="K2" s="2" t="s">
        <v>10</v>
      </c>
      <c r="L2" s="2" t="s">
        <v>11</v>
      </c>
      <c r="M2" s="13" t="s">
        <v>12</v>
      </c>
      <c r="N2" s="9" t="s">
        <v>13</v>
      </c>
      <c r="O2" s="11" t="s">
        <v>14</v>
      </c>
      <c r="P2" s="11" t="s">
        <v>15</v>
      </c>
      <c r="Q2" s="11" t="s">
        <v>16</v>
      </c>
      <c r="R2" s="11" t="s">
        <v>17</v>
      </c>
      <c r="S2" s="3" t="s">
        <v>18</v>
      </c>
      <c r="T2" s="3" t="s">
        <v>19</v>
      </c>
      <c r="U2" s="3" t="s">
        <v>20</v>
      </c>
    </row>
    <row r="3" spans="1:21" ht="162" customHeight="1">
      <c r="A3" t="str">
        <f>VLOOKUP(B1,'Master Codebook '!A2:U106, 1, FALSE)</f>
        <v>Body Weight</v>
      </c>
      <c r="B3" t="str">
        <f>VLOOKUP(B1,'Master Codebook '!A2:U106, 2, FALSE)</f>
        <v>weight</v>
      </c>
      <c r="C3" s="12" t="str">
        <f>VLOOKUP(B1,'Master Codebook '!A2:U106, 3, FALSE)</f>
        <v>The weight of a subject.</v>
      </c>
      <c r="D3" t="str">
        <f>VLOOKUP(B1,'Master Codebook '!A2:U106, 4, FALSE)</f>
        <v>Continuous</v>
      </c>
      <c r="E3" t="str">
        <f>VLOOKUP(B1,'Master Codebook '!A2:U106, 5, FALSE)</f>
        <v>Static</v>
      </c>
      <c r="F3" t="str">
        <f>VLOOKUP(B1,'Master Codebook '!A2:U106, 6, FALSE)</f>
        <v>NCIT:C81328</v>
      </c>
      <c r="G3" s="12" t="str">
        <f>VLOOKUP(B1,'Master Codebook '!A2:U106, 7, FALSE)</f>
        <v>http://purl.obolibrary.org/obo/NCIT_C81328</v>
      </c>
      <c r="H3" t="str">
        <f>VLOOKUP(B1,'Master Codebook '!A2:U106, 8, FALSE)</f>
        <v>PATO:0000128, SCDO:0000152, EFO:0004338</v>
      </c>
      <c r="I3" t="b">
        <f>VLOOKUP(B1,'Master Codebook '!A2:U106, 9, FALSE)</f>
        <v>1</v>
      </c>
      <c r="J3" t="b">
        <f>VLOOKUP(B1,'Master Codebook '!A2:U106, 10, FALSE)</f>
        <v>1</v>
      </c>
      <c r="K3" t="str">
        <f>VLOOKUP(B1,'Master Codebook '!A2:U106, 11, FALSE)</f>
        <v>kg</v>
      </c>
      <c r="L3">
        <f>VLOOKUP(B1,'Master Codebook '!A2:U106, 12, FALSE)</f>
        <v>0</v>
      </c>
      <c r="M3" t="str">
        <f>VLOOKUP(B1,'Master Codebook '!A2:U106, 13, FALSE)</f>
        <v>52</v>
      </c>
      <c r="N3" t="str">
        <f>VLOOKUP(B1,'Master Codebook '!A2:U106, 14, FALSE)</f>
        <v>int</v>
      </c>
      <c r="O3" t="str">
        <f>VLOOKUP(B1,'Master Codebook '!A2:U106, 15, FALSE)</f>
        <v>0</v>
      </c>
      <c r="P3" t="str">
        <f>VLOOKUP(B1,'Master Codebook '!A2:U106, 16, FALSE)</f>
        <v>635</v>
      </c>
      <c r="Q3">
        <f>VLOOKUP(B1,'Master Codebook '!A2:U106, 17, FALSE)</f>
        <v>0</v>
      </c>
      <c r="R3">
        <f>VLOOKUP(B1,'Master Codebook '!A2:U106, 18, FALSE)</f>
        <v>0</v>
      </c>
      <c r="S3">
        <f>VLOOKUP(B1,'Master Codebook '!A2:U106, 19, FALSE)</f>
        <v>0</v>
      </c>
      <c r="T3">
        <f>VLOOKUP(B1,'Master Codebook '!A2:U106, 20, FALSE)</f>
        <v>0</v>
      </c>
      <c r="U3">
        <f>VLOOKUP(B1,'Master Codebook '!A2:U106, 21, FALSE)</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85CD0F-D079-4C38-92E9-E6A731E9DA4E}">
          <x14:formula1>
            <xm:f>'Master Codebook '!$A:$A</xm:f>
          </x14:formula1>
          <xm:sqref>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Marsh</dc:creator>
  <cp:keywords/>
  <dc:description/>
  <cp:lastModifiedBy>Peter Marsh</cp:lastModifiedBy>
  <cp:revision/>
  <dcterms:created xsi:type="dcterms:W3CDTF">2023-06-20T10:34:19Z</dcterms:created>
  <dcterms:modified xsi:type="dcterms:W3CDTF">2023-12-14T11:02:19Z</dcterms:modified>
  <cp:category/>
  <cp:contentStatus/>
</cp:coreProperties>
</file>