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Te\Desktop\USW\PROJECT\Dissertation\Data_Collection\"/>
    </mc:Choice>
  </mc:AlternateContent>
  <bookViews>
    <workbookView xWindow="0" yWindow="0" windowWidth="11660" windowHeight="46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K39" i="3"/>
  <c r="J39" i="3"/>
</calcChain>
</file>

<file path=xl/sharedStrings.xml><?xml version="1.0" encoding="utf-8"?>
<sst xmlns="http://schemas.openxmlformats.org/spreadsheetml/2006/main" count="183" uniqueCount="107">
  <si>
    <t>S/N</t>
  </si>
  <si>
    <t>STATES</t>
  </si>
  <si>
    <t>ABIA</t>
  </si>
  <si>
    <t>AKWA IBOM</t>
  </si>
  <si>
    <t>ANAMBRA</t>
  </si>
  <si>
    <t>BAUCHI</t>
  </si>
  <si>
    <t>BAYELSA</t>
  </si>
  <si>
    <t>BENUE</t>
  </si>
  <si>
    <t>CROSS RIVERS</t>
  </si>
  <si>
    <t>DELTA</t>
  </si>
  <si>
    <t>EBONYI</t>
  </si>
  <si>
    <t>EDO</t>
  </si>
  <si>
    <t>EKITI</t>
  </si>
  <si>
    <t>ENUGU</t>
  </si>
  <si>
    <t>FCT - ABUJA</t>
  </si>
  <si>
    <t>GOMBE</t>
  </si>
  <si>
    <t>IMO</t>
  </si>
  <si>
    <t>JIGAWA</t>
  </si>
  <si>
    <t>KADUNA</t>
  </si>
  <si>
    <t>KANO</t>
  </si>
  <si>
    <t>KASTINA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</si>
  <si>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</si>
  <si>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</si>
  <si>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</si>
  <si>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</si>
  <si>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</si>
  <si>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</si>
  <si>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</si>
  <si>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</si>
  <si>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</si>
  <si>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</si>
  <si>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</si>
  <si>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</si>
  <si>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</si>
  <si>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</si>
  <si>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</si>
  <si>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</si>
  <si>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YEAR</t>
  </si>
  <si>
    <t>SUSPECTED CASES</t>
  </si>
  <si>
    <t xml:space="preserve">LITERACY LEVEL </t>
  </si>
  <si>
    <t>INCOME LEVEL</t>
  </si>
  <si>
    <t>POPULATION DENSITY</t>
  </si>
  <si>
    <t>BORNO</t>
  </si>
  <si>
    <t>ADAMAWA</t>
  </si>
  <si>
    <t>LEVEL OF INCOME</t>
  </si>
  <si>
    <t>States</t>
  </si>
  <si>
    <t>S/No</t>
  </si>
  <si>
    <t>CholCase14</t>
  </si>
  <si>
    <t>PopDen14</t>
  </si>
  <si>
    <t>IncLevel14</t>
  </si>
  <si>
    <t>LitLevel14</t>
  </si>
  <si>
    <t>D14</t>
  </si>
  <si>
    <t>CFR14</t>
  </si>
  <si>
    <t>CholCase15</t>
  </si>
  <si>
    <t>PopDen15</t>
  </si>
  <si>
    <t>IncLevel15</t>
  </si>
  <si>
    <t>LitLevel15</t>
  </si>
  <si>
    <t>D15</t>
  </si>
  <si>
    <t>CFR15</t>
  </si>
  <si>
    <t>CholCase16</t>
  </si>
  <si>
    <t>PopDen16</t>
  </si>
  <si>
    <t>IncLevel16</t>
  </si>
  <si>
    <t>LitLevel16</t>
  </si>
  <si>
    <t>D16</t>
  </si>
  <si>
    <t>CFR16</t>
  </si>
  <si>
    <t>CholCase17</t>
  </si>
  <si>
    <t>PopDen17</t>
  </si>
  <si>
    <t>IncLevel17</t>
  </si>
  <si>
    <t>LitLevel17</t>
  </si>
  <si>
    <t>D17</t>
  </si>
  <si>
    <t>CFR17</t>
  </si>
  <si>
    <t>CholCase18</t>
  </si>
  <si>
    <t>PopDen18</t>
  </si>
  <si>
    <t>IncLevel18</t>
  </si>
  <si>
    <t>LitLevel18</t>
  </si>
  <si>
    <t>D18</t>
  </si>
  <si>
    <t>CFR18</t>
  </si>
  <si>
    <t>CholCase19</t>
  </si>
  <si>
    <t>PopDen19</t>
  </si>
  <si>
    <t>IncLevel19</t>
  </si>
  <si>
    <t>LitLevel19</t>
  </si>
  <si>
    <t>D19</t>
  </si>
  <si>
    <t>CFR19</t>
  </si>
  <si>
    <t>CholCase20</t>
  </si>
  <si>
    <t>PopDen20</t>
  </si>
  <si>
    <t>IncLevel20</t>
  </si>
  <si>
    <t>LitLevel20</t>
  </si>
  <si>
    <t>D20</t>
  </si>
  <si>
    <t>CFR20</t>
  </si>
  <si>
    <t>CholCase21</t>
  </si>
  <si>
    <t>PopDen21</t>
  </si>
  <si>
    <t>IncLevel21</t>
  </si>
  <si>
    <t>LitLevel21</t>
  </si>
  <si>
    <t>D21</t>
  </si>
  <si>
    <t>CFR21</t>
  </si>
  <si>
    <t>CholCase22</t>
  </si>
  <si>
    <t>PopDen22</t>
  </si>
  <si>
    <t>IncLevel22</t>
  </si>
  <si>
    <t>LitLevel22</t>
  </si>
  <si>
    <t>D22</t>
  </si>
  <si>
    <t>CFR22</t>
  </si>
  <si>
    <t>CholCase23</t>
  </si>
  <si>
    <t>PopDen23</t>
  </si>
  <si>
    <t>IncLevel23</t>
  </si>
  <si>
    <t>LitLevel23</t>
  </si>
  <si>
    <t>D23</t>
  </si>
  <si>
    <t>CFR23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</si>
</sst>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Alignme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abSelected="1" topLeftCell="AV1" workbookViewId="0">
      <selection activeCell="BH7" sqref="BH7"/>
    </sheetView>
  </sheetViews>
  <sheetFormatPr defaultRowHeight="14.5" x14ac:dyDescent="0.35"/>
  <cols>
    <col min="2" max="2" width="13.81640625" customWidth="1"/>
    <col min="4" max="4" width="12.1796875" customWidth="1"/>
    <col min="5" max="5" width="16.453125" bestFit="1" customWidth="1"/>
    <col min="10" max="10" width="11.54296875" customWidth="1"/>
    <col min="11" max="11" width="14.81640625" bestFit="1" customWidth="1"/>
    <col min="16" max="16" width="11.26953125" customWidth="1"/>
    <col min="17" max="17" width="14.81640625" bestFit="1" customWidth="1"/>
    <col min="22" max="22" width="11.26953125" customWidth="1"/>
    <col min="23" max="23" width="14.81640625" bestFit="1" customWidth="1"/>
    <col min="28" max="28" width="11.7265625" customWidth="1"/>
    <col min="29" max="29" width="14.81640625" bestFit="1" customWidth="1"/>
    <col min="34" max="34" width="11" customWidth="1"/>
    <col min="35" max="35" width="14.81640625" bestFit="1" customWidth="1"/>
    <col min="40" max="40" width="11.7265625" customWidth="1"/>
    <col min="41" max="41" width="14.81640625" bestFit="1" customWidth="1"/>
    <col min="46" max="46" width="11" customWidth="1"/>
    <col min="47" max="47" width="14.81640625" bestFit="1" customWidth="1"/>
    <col min="52" max="52" width="13.7265625" customWidth="1"/>
    <col min="53" max="53" width="14.81640625" bestFit="1" customWidth="1"/>
    <col min="58" max="58" width="12.26953125" customWidth="1"/>
  </cols>
  <sheetData>
    <row r="1" spans="1:62" x14ac:dyDescent="0.35">
      <c r="A1" s="2" t="s">
        <v>46</v>
      </c>
      <c r="B1" s="2" t="s">
        <v>45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2" t="s">
        <v>72</v>
      </c>
      <c r="AC1" s="2" t="s">
        <v>73</v>
      </c>
      <c r="AD1" s="2" t="s">
        <v>74</v>
      </c>
      <c r="AE1" s="2" t="s">
        <v>75</v>
      </c>
      <c r="AF1" s="2" t="s">
        <v>76</v>
      </c>
      <c r="AG1" s="2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82</v>
      </c>
      <c r="AM1" s="2" t="s">
        <v>83</v>
      </c>
      <c r="AN1" s="2" t="s">
        <v>84</v>
      </c>
      <c r="AO1" s="2" t="s">
        <v>85</v>
      </c>
      <c r="AP1" s="2" t="s">
        <v>86</v>
      </c>
      <c r="AQ1" s="2" t="s">
        <v>87</v>
      </c>
      <c r="AR1" s="2" t="s">
        <v>88</v>
      </c>
      <c r="AS1" s="2" t="s">
        <v>89</v>
      </c>
      <c r="AT1" s="2" t="s">
        <v>90</v>
      </c>
      <c r="AU1" s="2" t="s">
        <v>91</v>
      </c>
      <c r="AV1" s="2" t="s">
        <v>92</v>
      </c>
      <c r="AW1" s="2" t="s">
        <v>93</v>
      </c>
      <c r="AX1" s="2" t="s">
        <v>94</v>
      </c>
      <c r="AY1" s="2" t="s">
        <v>95</v>
      </c>
      <c r="AZ1" s="2" t="s">
        <v>96</v>
      </c>
      <c r="BA1" s="2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2" t="s">
        <v>102</v>
      </c>
      <c r="BG1" s="2" t="s">
        <v>103</v>
      </c>
      <c r="BH1" s="2" t="s">
        <v>104</v>
      </c>
      <c r="BI1" s="2" t="s">
        <v>105</v>
      </c>
      <c r="BJ1" s="2" t="s">
        <v>106</v>
      </c>
    </row>
    <row r="2" spans="1:62" x14ac:dyDescent="0.35">
      <c r="A2" s="1">
        <v>1</v>
      </c>
      <c r="B2" t="s">
        <v>2</v>
      </c>
      <c r="C2">
        <v>0</v>
      </c>
      <c r="D2" s="3">
        <v>3531408</v>
      </c>
      <c r="E2" s="6">
        <v>12400000000</v>
      </c>
      <c r="F2" s="3">
        <f>(D2*71.5%)</f>
        <v>2524956.7199999997</v>
      </c>
      <c r="G2">
        <v>0</v>
      </c>
      <c r="H2" s="7">
        <v>0</v>
      </c>
      <c r="I2">
        <v>23</v>
      </c>
      <c r="J2" s="3">
        <v>3628055</v>
      </c>
      <c r="K2" s="3">
        <v>13400000000</v>
      </c>
      <c r="L2" s="3">
        <f>(J2*72.4%)</f>
        <v>2626711.8200000003</v>
      </c>
      <c r="M2">
        <v>0</v>
      </c>
      <c r="N2" s="7">
        <v>0</v>
      </c>
      <c r="O2">
        <v>19</v>
      </c>
      <c r="P2" s="3">
        <v>3553752</v>
      </c>
      <c r="Q2" s="3">
        <v>12700000000</v>
      </c>
      <c r="R2" s="3">
        <f>(P2*73.3%)</f>
        <v>2604900.216</v>
      </c>
      <c r="S2">
        <v>0</v>
      </c>
      <c r="T2" s="7">
        <v>0</v>
      </c>
      <c r="U2">
        <v>2</v>
      </c>
      <c r="V2" s="3">
        <v>3646214</v>
      </c>
      <c r="W2" s="3">
        <v>14920000000</v>
      </c>
      <c r="X2" s="3">
        <f>(V2*74.2%)</f>
        <v>2705490.7880000002</v>
      </c>
      <c r="Y2">
        <v>0</v>
      </c>
      <c r="Z2" s="7">
        <v>0</v>
      </c>
      <c r="AA2">
        <v>0</v>
      </c>
      <c r="AB2" s="3">
        <v>3743568</v>
      </c>
      <c r="AC2" s="3">
        <v>14830000000</v>
      </c>
      <c r="AD2">
        <f>(AB2*75%)</f>
        <v>2807676</v>
      </c>
      <c r="AE2">
        <v>0</v>
      </c>
      <c r="AF2" s="7">
        <v>0</v>
      </c>
      <c r="AG2">
        <v>0</v>
      </c>
      <c r="AH2" s="3">
        <v>3841943</v>
      </c>
      <c r="AI2" s="3">
        <v>14770000000</v>
      </c>
      <c r="AJ2">
        <f>(AH2*75.8%)</f>
        <v>2912192.7940000002</v>
      </c>
      <c r="AK2">
        <v>0</v>
      </c>
      <c r="AL2" s="7">
        <v>0</v>
      </c>
      <c r="AM2">
        <v>0</v>
      </c>
      <c r="AN2" s="3">
        <v>3941279</v>
      </c>
      <c r="AO2" s="3">
        <v>14380000000</v>
      </c>
      <c r="AP2">
        <f>(AN2*76.7%)</f>
        <v>3022960.9930000002</v>
      </c>
      <c r="AQ2">
        <v>0</v>
      </c>
      <c r="AR2">
        <v>0</v>
      </c>
      <c r="AS2">
        <v>99</v>
      </c>
      <c r="AT2" s="3">
        <v>4035870</v>
      </c>
      <c r="AU2" s="3">
        <v>16880000000</v>
      </c>
      <c r="AV2">
        <f>(AT2*77.6%)</f>
        <v>3131835.1199999996</v>
      </c>
      <c r="AW2">
        <v>3</v>
      </c>
      <c r="AX2" s="7">
        <v>3.0300000000000001E-2</v>
      </c>
      <c r="AY2">
        <v>120</v>
      </c>
      <c r="AZ2" s="3">
        <v>4132731</v>
      </c>
      <c r="BA2" s="3">
        <v>18650000000</v>
      </c>
      <c r="BB2">
        <f>(AZ2*62%)</f>
        <v>2562293.2200000002</v>
      </c>
      <c r="BC2">
        <v>1</v>
      </c>
      <c r="BD2" s="7">
        <v>8.3000000000000001E-3</v>
      </c>
      <c r="BE2">
        <v>142</v>
      </c>
      <c r="BF2" s="3">
        <v>4841943</v>
      </c>
      <c r="BH2">
        <f>(BF2*62%)</f>
        <v>3002004.66</v>
      </c>
      <c r="BI2">
        <v>7</v>
      </c>
      <c r="BJ2" s="7">
        <v>4.9200000000000001E-2</v>
      </c>
    </row>
    <row r="3" spans="1:62" x14ac:dyDescent="0.35">
      <c r="A3" s="1">
        <v>2</v>
      </c>
      <c r="B3" t="s">
        <v>43</v>
      </c>
      <c r="C3">
        <v>259</v>
      </c>
      <c r="D3" s="3">
        <v>4009037</v>
      </c>
      <c r="E3" s="3">
        <v>4900000000</v>
      </c>
      <c r="F3" s="3">
        <f t="shared" ref="F3:F38" si="0">(D3*71.5%)</f>
        <v>2866461.4550000001</v>
      </c>
      <c r="G3">
        <v>25</v>
      </c>
      <c r="H3" s="7">
        <v>9.6500000000000002E-2</v>
      </c>
      <c r="I3">
        <v>0</v>
      </c>
      <c r="J3" s="3">
        <v>4127001</v>
      </c>
      <c r="K3" s="3">
        <v>4500000000</v>
      </c>
      <c r="L3" s="3">
        <f t="shared" ref="L3:L38" si="1">(J3*72.4%)</f>
        <v>2987948.7240000004</v>
      </c>
      <c r="M3">
        <v>0</v>
      </c>
      <c r="N3" s="7">
        <v>0</v>
      </c>
      <c r="O3">
        <v>0</v>
      </c>
      <c r="P3" s="3">
        <v>4185266</v>
      </c>
      <c r="Q3" s="3">
        <v>5800000000</v>
      </c>
      <c r="R3" s="3">
        <f t="shared" ref="R3:R38" si="2">(P3*73.3%)</f>
        <v>3067799.9780000001</v>
      </c>
      <c r="S3">
        <v>0</v>
      </c>
      <c r="T3" s="7">
        <v>0</v>
      </c>
      <c r="U3">
        <v>0</v>
      </c>
      <c r="V3" s="3">
        <v>4299284</v>
      </c>
      <c r="W3" s="3">
        <v>6200000000</v>
      </c>
      <c r="X3" s="3">
        <f t="shared" ref="X3:X38" si="3">(V3*74.2%)</f>
        <v>3190068.7280000001</v>
      </c>
      <c r="Y3">
        <v>0</v>
      </c>
      <c r="Z3" s="7">
        <v>0</v>
      </c>
      <c r="AA3">
        <v>2700</v>
      </c>
      <c r="AB3" s="3">
        <v>4417584</v>
      </c>
      <c r="AC3" s="3">
        <v>6200000000</v>
      </c>
      <c r="AD3">
        <f t="shared" ref="AD3:AD38" si="4">(AB3*75%)</f>
        <v>3313188</v>
      </c>
      <c r="AE3">
        <v>40</v>
      </c>
      <c r="AF3" s="7">
        <v>1.4800000000000001E-2</v>
      </c>
      <c r="AG3">
        <v>810</v>
      </c>
      <c r="AH3" s="3">
        <v>4536948</v>
      </c>
      <c r="AI3" s="3">
        <v>9700000000</v>
      </c>
      <c r="AJ3">
        <f t="shared" ref="AJ3:AJ38" si="5">(AH3*75.8%)</f>
        <v>3439006.5840000003</v>
      </c>
      <c r="AK3">
        <v>4</v>
      </c>
      <c r="AL3" s="7">
        <v>4.8999999999999998E-3</v>
      </c>
      <c r="AM3">
        <v>0</v>
      </c>
      <c r="AN3" s="3">
        <v>4657314</v>
      </c>
      <c r="AO3" s="3">
        <v>8330000000</v>
      </c>
      <c r="AP3">
        <f t="shared" ref="AP3:AP38" si="6">(AN3*76.7%)</f>
        <v>3572159.838</v>
      </c>
      <c r="AQ3">
        <v>0</v>
      </c>
      <c r="AR3">
        <v>0</v>
      </c>
      <c r="AS3">
        <v>1701</v>
      </c>
      <c r="AT3" s="3">
        <v>4769089</v>
      </c>
      <c r="AU3" s="3">
        <v>13010000000</v>
      </c>
      <c r="AV3">
        <f t="shared" ref="AV3:AV38" si="7">(AT3*77.6%)</f>
        <v>3700813.0639999998</v>
      </c>
      <c r="AW3">
        <v>51</v>
      </c>
      <c r="AX3" s="7">
        <v>2.9899999999999999E-2</v>
      </c>
      <c r="AY3">
        <v>382</v>
      </c>
      <c r="AZ3" s="3">
        <v>4883547</v>
      </c>
      <c r="BA3" s="3">
        <v>13180000000</v>
      </c>
      <c r="BB3">
        <f t="shared" ref="BB3:BB38" si="8">(AZ3*62%)</f>
        <v>3027799.14</v>
      </c>
      <c r="BC3">
        <v>3</v>
      </c>
      <c r="BD3" s="7">
        <v>7.9000000000000008E-3</v>
      </c>
      <c r="BE3">
        <v>62</v>
      </c>
      <c r="BF3" s="3">
        <v>5236948</v>
      </c>
      <c r="BH3">
        <f t="shared" ref="BH3:BH38" si="9">(BF3*62%)</f>
        <v>3246907.76</v>
      </c>
      <c r="BI3">
        <v>1</v>
      </c>
      <c r="BJ3" s="7">
        <v>1.61E-2</v>
      </c>
    </row>
    <row r="4" spans="1:62" x14ac:dyDescent="0.35">
      <c r="A4" s="1">
        <v>3</v>
      </c>
      <c r="B4" t="s">
        <v>3</v>
      </c>
      <c r="C4">
        <v>0</v>
      </c>
      <c r="D4" s="3">
        <v>5121781</v>
      </c>
      <c r="E4" s="6">
        <v>15700000000</v>
      </c>
      <c r="F4" s="3">
        <f t="shared" si="0"/>
        <v>3662073.415</v>
      </c>
      <c r="G4">
        <v>0</v>
      </c>
      <c r="H4" s="7">
        <v>0</v>
      </c>
      <c r="I4">
        <v>0</v>
      </c>
      <c r="J4" s="3">
        <v>5298916</v>
      </c>
      <c r="K4" s="3">
        <v>14800000000</v>
      </c>
      <c r="L4" s="3">
        <f t="shared" si="1"/>
        <v>3836415.1840000004</v>
      </c>
      <c r="M4">
        <v>0</v>
      </c>
      <c r="N4" s="7">
        <v>0</v>
      </c>
      <c r="O4">
        <v>0</v>
      </c>
      <c r="P4" s="3">
        <v>4576294</v>
      </c>
      <c r="Q4" s="3">
        <v>23300000000</v>
      </c>
      <c r="R4" s="3">
        <f t="shared" si="2"/>
        <v>3354423.5019999999</v>
      </c>
      <c r="S4">
        <v>0</v>
      </c>
      <c r="T4" s="7">
        <v>0</v>
      </c>
      <c r="U4">
        <v>0</v>
      </c>
      <c r="V4" s="3">
        <v>4644867</v>
      </c>
      <c r="W4" s="3">
        <v>15960000000</v>
      </c>
      <c r="X4" s="3">
        <f t="shared" si="3"/>
        <v>3446491.3139999998</v>
      </c>
      <c r="Y4">
        <v>0</v>
      </c>
      <c r="Z4" s="7">
        <v>0</v>
      </c>
      <c r="AA4">
        <v>0</v>
      </c>
      <c r="AB4" s="3">
        <v>4712967</v>
      </c>
      <c r="AC4" s="3">
        <v>24210000000</v>
      </c>
      <c r="AD4">
        <f t="shared" si="4"/>
        <v>3534725.25</v>
      </c>
      <c r="AE4">
        <v>0</v>
      </c>
      <c r="AF4" s="7">
        <v>0</v>
      </c>
      <c r="AG4">
        <v>0</v>
      </c>
      <c r="AH4" s="3">
        <v>4780581</v>
      </c>
      <c r="AI4" s="3">
        <v>32290000000</v>
      </c>
      <c r="AJ4">
        <f t="shared" si="5"/>
        <v>3623680.398</v>
      </c>
      <c r="AK4">
        <v>0</v>
      </c>
      <c r="AL4" s="7">
        <v>0</v>
      </c>
      <c r="AM4">
        <v>0</v>
      </c>
      <c r="AN4" s="3">
        <v>4847542</v>
      </c>
      <c r="AO4" s="3">
        <v>38040000000</v>
      </c>
      <c r="AP4">
        <f t="shared" si="6"/>
        <v>3718064.7140000002</v>
      </c>
      <c r="AQ4">
        <v>0</v>
      </c>
      <c r="AR4">
        <v>0</v>
      </c>
      <c r="AS4">
        <v>13</v>
      </c>
      <c r="AT4" s="3">
        <v>4963883</v>
      </c>
      <c r="AU4" s="3">
        <v>52160000000</v>
      </c>
      <c r="AV4">
        <f t="shared" si="7"/>
        <v>3851973.2079999996</v>
      </c>
      <c r="AW4">
        <v>0</v>
      </c>
      <c r="AX4" s="7">
        <v>0</v>
      </c>
      <c r="AY4">
        <v>28</v>
      </c>
      <c r="AZ4" s="3">
        <v>5083016</v>
      </c>
      <c r="BA4" s="3">
        <v>33420000000</v>
      </c>
      <c r="BB4">
        <f t="shared" si="8"/>
        <v>3151469.92</v>
      </c>
      <c r="BC4">
        <v>5</v>
      </c>
      <c r="BD4" s="7">
        <v>0.17860000000000001</v>
      </c>
      <c r="BE4">
        <v>0</v>
      </c>
      <c r="BF4" s="3">
        <v>5780581</v>
      </c>
      <c r="BH4">
        <f t="shared" si="9"/>
        <v>3583960.22</v>
      </c>
      <c r="BI4">
        <v>0</v>
      </c>
      <c r="BJ4" s="7">
        <v>0</v>
      </c>
    </row>
    <row r="5" spans="1:62" x14ac:dyDescent="0.35">
      <c r="A5" s="1">
        <v>4</v>
      </c>
      <c r="B5" t="s">
        <v>4</v>
      </c>
      <c r="C5">
        <v>0</v>
      </c>
      <c r="D5" s="3">
        <v>5226760</v>
      </c>
      <c r="E5" s="3">
        <v>10500000000</v>
      </c>
      <c r="F5" s="3">
        <f t="shared" si="0"/>
        <v>3737133.4</v>
      </c>
      <c r="G5">
        <v>0</v>
      </c>
      <c r="H5" s="7">
        <v>0</v>
      </c>
      <c r="I5">
        <v>169</v>
      </c>
      <c r="J5" s="3">
        <v>5375177</v>
      </c>
      <c r="K5" s="3">
        <v>14800000000</v>
      </c>
      <c r="L5" s="3">
        <f t="shared" si="1"/>
        <v>3891628.1480000005</v>
      </c>
      <c r="M5">
        <v>12</v>
      </c>
      <c r="N5" s="7">
        <v>7.0999999999999994E-2</v>
      </c>
      <c r="O5">
        <v>0</v>
      </c>
      <c r="P5" s="3">
        <v>5233407</v>
      </c>
      <c r="Q5" s="3">
        <v>16200000000</v>
      </c>
      <c r="R5" s="3">
        <f t="shared" si="2"/>
        <v>3836087.3309999998</v>
      </c>
      <c r="S5">
        <v>0</v>
      </c>
      <c r="T5" s="7">
        <v>0</v>
      </c>
      <c r="U5">
        <v>0</v>
      </c>
      <c r="V5" s="3">
        <v>5352877</v>
      </c>
      <c r="W5" s="3">
        <v>17370000000</v>
      </c>
      <c r="X5" s="3">
        <f t="shared" si="3"/>
        <v>3971834.7340000002</v>
      </c>
      <c r="Y5">
        <v>0</v>
      </c>
      <c r="Z5" s="7">
        <v>0</v>
      </c>
      <c r="AA5">
        <v>23</v>
      </c>
      <c r="AB5" s="3">
        <v>5477532</v>
      </c>
      <c r="AC5" s="3">
        <v>19310000000</v>
      </c>
      <c r="AD5">
        <f t="shared" si="4"/>
        <v>4108149</v>
      </c>
      <c r="AE5">
        <v>1</v>
      </c>
      <c r="AF5" s="7">
        <v>4.3499999999999997E-2</v>
      </c>
      <c r="AG5">
        <v>0</v>
      </c>
      <c r="AH5" s="3">
        <v>5599910</v>
      </c>
      <c r="AI5" s="3">
        <v>26370000000</v>
      </c>
      <c r="AJ5">
        <f t="shared" si="5"/>
        <v>4244731.78</v>
      </c>
      <c r="AK5">
        <v>0</v>
      </c>
      <c r="AL5" s="7">
        <v>0</v>
      </c>
      <c r="AM5">
        <v>0</v>
      </c>
      <c r="AN5" s="3">
        <v>5720035</v>
      </c>
      <c r="AO5" s="3">
        <v>28010000000</v>
      </c>
      <c r="AP5">
        <f t="shared" si="6"/>
        <v>4387266.8449999997</v>
      </c>
      <c r="AQ5">
        <v>0</v>
      </c>
      <c r="AR5">
        <v>0</v>
      </c>
      <c r="AS5">
        <v>0</v>
      </c>
      <c r="AT5" s="3">
        <v>5857316</v>
      </c>
      <c r="AU5" s="3">
        <v>25450000000</v>
      </c>
      <c r="AV5">
        <f t="shared" si="7"/>
        <v>4545277.2159999991</v>
      </c>
      <c r="AW5">
        <v>0</v>
      </c>
      <c r="AX5" s="7">
        <v>0</v>
      </c>
      <c r="AY5">
        <v>4</v>
      </c>
      <c r="AZ5" s="3">
        <v>5997892</v>
      </c>
      <c r="BA5" s="3">
        <v>29130000000</v>
      </c>
      <c r="BB5">
        <f t="shared" si="8"/>
        <v>3718693.04</v>
      </c>
      <c r="BC5">
        <v>0</v>
      </c>
      <c r="BD5" s="7">
        <v>0</v>
      </c>
      <c r="BE5">
        <v>1</v>
      </c>
      <c r="BF5" s="3">
        <v>7299910</v>
      </c>
      <c r="BH5">
        <f t="shared" si="9"/>
        <v>4525944.2</v>
      </c>
      <c r="BI5">
        <v>0</v>
      </c>
      <c r="BJ5" s="7">
        <v>0</v>
      </c>
    </row>
    <row r="6" spans="1:62" x14ac:dyDescent="0.35">
      <c r="A6" s="1">
        <v>5</v>
      </c>
      <c r="B6" t="s">
        <v>5</v>
      </c>
      <c r="C6">
        <v>16898</v>
      </c>
      <c r="D6" s="3">
        <v>6107554</v>
      </c>
      <c r="E6" s="3">
        <v>4900000000</v>
      </c>
      <c r="F6" s="3">
        <f t="shared" si="0"/>
        <v>4366901.1099999994</v>
      </c>
      <c r="G6">
        <v>114</v>
      </c>
      <c r="H6" s="7">
        <v>6.7000000000000002E-3</v>
      </c>
      <c r="I6">
        <v>131</v>
      </c>
      <c r="J6" s="3">
        <v>6318781</v>
      </c>
      <c r="K6" s="3">
        <v>5400000000</v>
      </c>
      <c r="L6" s="3">
        <f t="shared" si="1"/>
        <v>4574797.4440000001</v>
      </c>
      <c r="M6">
        <v>3</v>
      </c>
      <c r="N6" s="7">
        <v>2.29E-2</v>
      </c>
      <c r="O6">
        <v>1</v>
      </c>
      <c r="P6" s="3">
        <v>6835118</v>
      </c>
      <c r="Q6" s="3">
        <v>8700000000</v>
      </c>
      <c r="R6" s="3">
        <f t="shared" si="2"/>
        <v>5010141.4939999999</v>
      </c>
      <c r="S6">
        <v>0</v>
      </c>
      <c r="T6" s="7">
        <v>0</v>
      </c>
      <c r="U6">
        <v>0</v>
      </c>
      <c r="V6" s="3">
        <v>7067129</v>
      </c>
      <c r="W6" s="3">
        <v>4370000000</v>
      </c>
      <c r="X6" s="3">
        <f t="shared" si="3"/>
        <v>5243809.7180000003</v>
      </c>
      <c r="Y6">
        <v>0</v>
      </c>
      <c r="Z6" s="7">
        <v>0</v>
      </c>
      <c r="AA6">
        <v>9405</v>
      </c>
      <c r="AB6" s="3">
        <v>7300050</v>
      </c>
      <c r="AC6" s="3">
        <v>9690000000</v>
      </c>
      <c r="AD6">
        <f t="shared" si="4"/>
        <v>5475037.5</v>
      </c>
      <c r="AE6">
        <v>35</v>
      </c>
      <c r="AF6" s="7">
        <v>3.7200000000000002E-3</v>
      </c>
      <c r="AG6">
        <v>0</v>
      </c>
      <c r="AH6" s="3">
        <v>7540663</v>
      </c>
      <c r="AI6" s="3">
        <v>11700000000</v>
      </c>
      <c r="AJ6">
        <f t="shared" si="5"/>
        <v>5715822.5540000005</v>
      </c>
      <c r="AK6">
        <v>0</v>
      </c>
      <c r="AL6" s="7">
        <v>0</v>
      </c>
      <c r="AM6">
        <v>0</v>
      </c>
      <c r="AN6" s="3">
        <v>7788504</v>
      </c>
      <c r="AO6" s="3">
        <v>12500000000</v>
      </c>
      <c r="AP6">
        <f t="shared" si="6"/>
        <v>5973782.568</v>
      </c>
      <c r="AQ6">
        <v>0</v>
      </c>
      <c r="AR6">
        <v>0</v>
      </c>
      <c r="AS6">
        <v>19558</v>
      </c>
      <c r="AT6" s="3">
        <v>7975428</v>
      </c>
      <c r="AU6" s="3">
        <v>17900000000</v>
      </c>
      <c r="AV6">
        <f t="shared" si="7"/>
        <v>6188932.1279999996</v>
      </c>
      <c r="AW6">
        <v>320</v>
      </c>
      <c r="AX6" s="7">
        <v>1.6400000000000001E-2</v>
      </c>
      <c r="AY6">
        <v>653</v>
      </c>
      <c r="AZ6" s="3">
        <v>8166838</v>
      </c>
      <c r="BA6" s="3">
        <v>25230000000</v>
      </c>
      <c r="BB6">
        <f t="shared" si="8"/>
        <v>5063439.5599999996</v>
      </c>
      <c r="BC6">
        <v>38</v>
      </c>
      <c r="BD6" s="7">
        <v>5.8200000000000002E-2</v>
      </c>
      <c r="BE6">
        <v>30</v>
      </c>
      <c r="BF6" s="3">
        <v>7540663</v>
      </c>
      <c r="BH6">
        <f t="shared" si="9"/>
        <v>4675211.0599999996</v>
      </c>
      <c r="BI6">
        <v>1</v>
      </c>
      <c r="BJ6" s="7">
        <v>3.3300000000000003E-2</v>
      </c>
    </row>
    <row r="7" spans="1:62" x14ac:dyDescent="0.35">
      <c r="A7" s="1">
        <v>6</v>
      </c>
      <c r="B7" t="s">
        <v>6</v>
      </c>
      <c r="C7">
        <v>0</v>
      </c>
      <c r="D7" s="3">
        <v>2149597</v>
      </c>
      <c r="E7" s="3">
        <v>10900000000</v>
      </c>
      <c r="F7" s="3">
        <f t="shared" si="0"/>
        <v>1536961.855</v>
      </c>
      <c r="G7">
        <v>0</v>
      </c>
      <c r="H7" s="7">
        <v>0</v>
      </c>
      <c r="I7">
        <v>15</v>
      </c>
      <c r="J7" s="3">
        <v>2212849</v>
      </c>
      <c r="K7" s="3">
        <v>8700000000</v>
      </c>
      <c r="L7" s="3">
        <f t="shared" si="1"/>
        <v>1602102.6760000002</v>
      </c>
      <c r="M7">
        <v>3</v>
      </c>
      <c r="N7" s="7">
        <v>0.2</v>
      </c>
      <c r="O7">
        <v>0</v>
      </c>
      <c r="P7" s="3">
        <v>2236872</v>
      </c>
      <c r="Q7" s="3">
        <v>7900000000</v>
      </c>
      <c r="R7" s="3">
        <f t="shared" si="2"/>
        <v>1639627.176</v>
      </c>
      <c r="S7">
        <v>0</v>
      </c>
      <c r="T7" s="7">
        <v>0</v>
      </c>
      <c r="U7">
        <v>0</v>
      </c>
      <c r="V7" s="3">
        <v>2290985</v>
      </c>
      <c r="W7" s="3">
        <v>12520000000</v>
      </c>
      <c r="X7" s="3">
        <f t="shared" si="3"/>
        <v>1699910.8699999999</v>
      </c>
      <c r="Y7">
        <v>0</v>
      </c>
      <c r="Z7" s="7">
        <v>0</v>
      </c>
      <c r="AA7">
        <v>0</v>
      </c>
      <c r="AB7" s="3">
        <v>2343687</v>
      </c>
      <c r="AC7" s="3">
        <v>13640000000</v>
      </c>
      <c r="AD7">
        <f t="shared" si="4"/>
        <v>1757765.25</v>
      </c>
      <c r="AE7">
        <v>0</v>
      </c>
      <c r="AF7" s="7">
        <v>0</v>
      </c>
      <c r="AG7">
        <v>526</v>
      </c>
      <c r="AH7" s="3">
        <v>2394725</v>
      </c>
      <c r="AI7" s="3">
        <v>16340000000</v>
      </c>
      <c r="AJ7">
        <f t="shared" si="5"/>
        <v>1815201.55</v>
      </c>
      <c r="AK7">
        <v>15</v>
      </c>
      <c r="AL7" s="7">
        <v>2.8500000000000001E-2</v>
      </c>
      <c r="AM7">
        <v>0</v>
      </c>
      <c r="AN7" s="3">
        <v>2444028</v>
      </c>
      <c r="AO7" s="3">
        <v>12180000000</v>
      </c>
      <c r="AP7">
        <f t="shared" si="6"/>
        <v>1874569.476</v>
      </c>
      <c r="AQ7">
        <v>0</v>
      </c>
      <c r="AR7">
        <v>0</v>
      </c>
      <c r="AS7">
        <v>474</v>
      </c>
      <c r="AT7" s="3">
        <v>2502685</v>
      </c>
      <c r="AU7" s="3">
        <v>15590000000</v>
      </c>
      <c r="AV7">
        <f t="shared" si="7"/>
        <v>1942083.5599999998</v>
      </c>
      <c r="AW7">
        <v>28</v>
      </c>
      <c r="AX7" s="7">
        <v>5.7099999999999998E-2</v>
      </c>
      <c r="AY7">
        <v>138</v>
      </c>
      <c r="AZ7" s="3">
        <v>2562749</v>
      </c>
      <c r="BA7" s="3">
        <v>18390000000</v>
      </c>
      <c r="BB7">
        <f t="shared" si="8"/>
        <v>1588904.38</v>
      </c>
      <c r="BC7">
        <v>0</v>
      </c>
      <c r="BD7" s="7">
        <v>0</v>
      </c>
      <c r="BE7">
        <v>319</v>
      </c>
      <c r="BF7" s="3">
        <v>2394725</v>
      </c>
      <c r="BH7">
        <f t="shared" si="9"/>
        <v>1484729.5</v>
      </c>
      <c r="BI7">
        <v>4</v>
      </c>
      <c r="BJ7" s="7">
        <v>1.2500000000000001E-2</v>
      </c>
    </row>
    <row r="8" spans="1:62" x14ac:dyDescent="0.35">
      <c r="A8" s="1">
        <v>7</v>
      </c>
      <c r="B8" t="s">
        <v>7</v>
      </c>
      <c r="C8">
        <v>832</v>
      </c>
      <c r="D8" s="3">
        <v>5407438</v>
      </c>
      <c r="E8" s="3">
        <v>8280000000</v>
      </c>
      <c r="F8" s="3">
        <f t="shared" si="0"/>
        <v>3866318.17</v>
      </c>
      <c r="G8">
        <v>60</v>
      </c>
      <c r="H8" s="7">
        <v>7.2300000000000003E-2</v>
      </c>
      <c r="I8">
        <v>0</v>
      </c>
      <c r="J8" s="3">
        <v>5572118</v>
      </c>
      <c r="K8" s="3">
        <v>7600000000</v>
      </c>
      <c r="L8" s="3">
        <f t="shared" si="1"/>
        <v>4034213.4320000005</v>
      </c>
      <c r="M8">
        <v>0</v>
      </c>
      <c r="N8" s="7">
        <v>0</v>
      </c>
      <c r="O8">
        <v>0</v>
      </c>
      <c r="P8" s="3">
        <v>5432973</v>
      </c>
      <c r="Q8" s="3">
        <v>9600000000</v>
      </c>
      <c r="R8" s="3">
        <f t="shared" si="2"/>
        <v>3982369.2089999998</v>
      </c>
      <c r="S8">
        <v>0</v>
      </c>
      <c r="T8" s="7">
        <v>0</v>
      </c>
      <c r="U8">
        <v>2</v>
      </c>
      <c r="V8" s="3">
        <v>5551238</v>
      </c>
      <c r="W8" s="3">
        <v>12400000000</v>
      </c>
      <c r="X8" s="3">
        <f t="shared" si="3"/>
        <v>4119018.5959999999</v>
      </c>
      <c r="Y8">
        <v>0</v>
      </c>
      <c r="Z8" s="7">
        <v>0</v>
      </c>
      <c r="AA8">
        <v>0</v>
      </c>
      <c r="AB8" s="3">
        <v>5669555</v>
      </c>
      <c r="AC8" s="3">
        <v>11220000000</v>
      </c>
      <c r="AD8">
        <f t="shared" si="4"/>
        <v>4252166.25</v>
      </c>
      <c r="AE8">
        <v>0</v>
      </c>
      <c r="AF8" s="7">
        <v>0</v>
      </c>
      <c r="AG8">
        <v>0</v>
      </c>
      <c r="AH8" s="3">
        <v>5787706</v>
      </c>
      <c r="AI8" s="3">
        <v>17850000000</v>
      </c>
      <c r="AJ8">
        <f t="shared" si="5"/>
        <v>4387081.148</v>
      </c>
      <c r="AK8">
        <v>0</v>
      </c>
      <c r="AL8" s="7">
        <v>0</v>
      </c>
      <c r="AM8">
        <v>0</v>
      </c>
      <c r="AN8" s="3">
        <v>5905747</v>
      </c>
      <c r="AO8" s="3">
        <v>10400000000</v>
      </c>
      <c r="AP8">
        <f t="shared" si="6"/>
        <v>4529707.949</v>
      </c>
      <c r="AQ8">
        <v>0</v>
      </c>
      <c r="AR8">
        <v>0</v>
      </c>
      <c r="AS8">
        <v>638</v>
      </c>
      <c r="AT8" s="3">
        <v>6047485</v>
      </c>
      <c r="AU8" s="3">
        <v>12600000000</v>
      </c>
      <c r="AV8">
        <f t="shared" si="7"/>
        <v>4692848.3599999994</v>
      </c>
      <c r="AW8">
        <v>12</v>
      </c>
      <c r="AX8" s="7">
        <v>1.8800000000000001E-2</v>
      </c>
      <c r="AY8">
        <v>26</v>
      </c>
      <c r="AZ8" s="3">
        <v>6192625</v>
      </c>
      <c r="BA8" s="3">
        <v>15020000000</v>
      </c>
      <c r="BB8">
        <f t="shared" si="8"/>
        <v>3839427.5</v>
      </c>
      <c r="BC8">
        <v>0</v>
      </c>
      <c r="BD8" s="7">
        <v>0</v>
      </c>
      <c r="BE8">
        <v>9</v>
      </c>
      <c r="BF8" s="3">
        <v>6687706</v>
      </c>
      <c r="BH8">
        <f t="shared" si="9"/>
        <v>4146377.7199999997</v>
      </c>
      <c r="BI8">
        <v>1</v>
      </c>
      <c r="BJ8" s="7">
        <v>0.1111</v>
      </c>
    </row>
    <row r="9" spans="1:62" x14ac:dyDescent="0.35">
      <c r="A9" s="1">
        <v>8</v>
      </c>
      <c r="B9" t="s">
        <v>42</v>
      </c>
      <c r="C9">
        <v>2087</v>
      </c>
      <c r="D9" s="3">
        <v>5474937</v>
      </c>
      <c r="E9" s="3">
        <v>2760000000</v>
      </c>
      <c r="F9" s="3">
        <f t="shared" si="0"/>
        <v>3914579.9549999996</v>
      </c>
      <c r="G9">
        <v>104</v>
      </c>
      <c r="H9" s="7">
        <v>4.9799999999999997E-2</v>
      </c>
      <c r="I9">
        <v>1071</v>
      </c>
      <c r="J9" s="3">
        <v>5664285</v>
      </c>
      <c r="K9" s="3">
        <v>3530000000</v>
      </c>
      <c r="L9" s="3">
        <f t="shared" si="1"/>
        <v>4100942.3400000003</v>
      </c>
      <c r="M9">
        <v>17</v>
      </c>
      <c r="N9" s="7">
        <v>1.5900000000000001E-2</v>
      </c>
      <c r="O9">
        <v>71</v>
      </c>
      <c r="P9" s="3">
        <v>5366703</v>
      </c>
      <c r="Q9" s="3">
        <v>2680000000</v>
      </c>
      <c r="R9" s="3">
        <f t="shared" si="2"/>
        <v>3933793.2990000001</v>
      </c>
      <c r="S9">
        <v>0</v>
      </c>
      <c r="T9" s="7">
        <v>0</v>
      </c>
      <c r="U9">
        <v>1380</v>
      </c>
      <c r="V9" s="3">
        <v>5491442</v>
      </c>
      <c r="W9" s="3">
        <v>4980000000</v>
      </c>
      <c r="X9" s="3">
        <f t="shared" si="3"/>
        <v>4074649.9640000002</v>
      </c>
      <c r="Y9">
        <v>39</v>
      </c>
      <c r="Z9" s="7">
        <v>2.8299999999999999E-2</v>
      </c>
      <c r="AA9">
        <v>6439</v>
      </c>
      <c r="AB9" s="3">
        <v>5623677</v>
      </c>
      <c r="AC9" s="3">
        <v>6520000000</v>
      </c>
      <c r="AD9">
        <f t="shared" si="4"/>
        <v>4217757.75</v>
      </c>
      <c r="AE9">
        <v>74</v>
      </c>
      <c r="AF9" s="7">
        <v>1.15E-2</v>
      </c>
      <c r="AG9">
        <v>0</v>
      </c>
      <c r="AH9" s="3">
        <v>5751590</v>
      </c>
      <c r="AI9" s="3">
        <v>8180000000</v>
      </c>
      <c r="AJ9">
        <f t="shared" si="5"/>
        <v>4359705.22</v>
      </c>
      <c r="AK9">
        <v>0</v>
      </c>
      <c r="AL9" s="7">
        <v>0</v>
      </c>
      <c r="AM9">
        <v>0</v>
      </c>
      <c r="AN9" s="3">
        <v>5875471</v>
      </c>
      <c r="AO9" s="3">
        <v>11580000000</v>
      </c>
      <c r="AP9">
        <f t="shared" si="6"/>
        <v>4506486.2570000002</v>
      </c>
      <c r="AQ9">
        <v>0</v>
      </c>
      <c r="AR9">
        <v>0</v>
      </c>
      <c r="AS9">
        <v>5672</v>
      </c>
      <c r="AT9" s="3">
        <v>6016482</v>
      </c>
      <c r="AU9" s="3">
        <v>24730000000</v>
      </c>
      <c r="AV9">
        <f t="shared" si="7"/>
        <v>4668790.0319999997</v>
      </c>
      <c r="AW9">
        <v>142</v>
      </c>
      <c r="AX9" s="7">
        <v>2.5000000000000001E-2</v>
      </c>
      <c r="AY9">
        <v>12465</v>
      </c>
      <c r="AZ9" s="3">
        <v>6160876</v>
      </c>
      <c r="BA9" s="3">
        <v>20050000000</v>
      </c>
      <c r="BB9">
        <f t="shared" si="8"/>
        <v>3819743.12</v>
      </c>
      <c r="BC9">
        <v>279</v>
      </c>
      <c r="BD9" s="7">
        <v>2.24E-2</v>
      </c>
      <c r="BE9">
        <v>38</v>
      </c>
      <c r="BF9" s="3">
        <v>6651590</v>
      </c>
      <c r="BH9">
        <f t="shared" si="9"/>
        <v>4123985.8</v>
      </c>
      <c r="BI9">
        <v>6</v>
      </c>
      <c r="BJ9" s="7">
        <v>0.15790000000000001</v>
      </c>
    </row>
    <row r="10" spans="1:62" x14ac:dyDescent="0.35">
      <c r="A10" s="1">
        <v>9</v>
      </c>
      <c r="B10" t="s">
        <v>8</v>
      </c>
      <c r="C10">
        <v>0</v>
      </c>
      <c r="D10" s="3">
        <v>3648404</v>
      </c>
      <c r="E10" s="3">
        <v>15700000000</v>
      </c>
      <c r="F10" s="3">
        <f t="shared" si="0"/>
        <v>2608608.86</v>
      </c>
      <c r="G10">
        <v>0</v>
      </c>
      <c r="H10" s="7">
        <v>0</v>
      </c>
      <c r="I10">
        <v>0</v>
      </c>
      <c r="J10" s="3">
        <v>3755757</v>
      </c>
      <c r="K10" s="3">
        <v>13600000000</v>
      </c>
      <c r="L10" s="3">
        <f t="shared" si="1"/>
        <v>2719168.0680000004</v>
      </c>
      <c r="M10">
        <v>0</v>
      </c>
      <c r="N10" s="7">
        <v>0</v>
      </c>
      <c r="O10">
        <v>4</v>
      </c>
      <c r="P10" s="3">
        <v>3924082</v>
      </c>
      <c r="Q10" s="3">
        <v>14800000000</v>
      </c>
      <c r="R10" s="3">
        <f t="shared" si="2"/>
        <v>2876352.1060000001</v>
      </c>
      <c r="S10">
        <v>0</v>
      </c>
      <c r="T10" s="7">
        <v>0</v>
      </c>
      <c r="U10">
        <v>1</v>
      </c>
      <c r="V10" s="3">
        <v>4013047</v>
      </c>
      <c r="W10" s="3">
        <v>18100000000</v>
      </c>
      <c r="X10" s="3">
        <f t="shared" si="3"/>
        <v>2977680.8739999998</v>
      </c>
      <c r="Y10">
        <v>0</v>
      </c>
      <c r="Z10" s="7">
        <v>0</v>
      </c>
      <c r="AA10">
        <v>0</v>
      </c>
      <c r="AB10" s="3">
        <v>4094739</v>
      </c>
      <c r="AC10" s="3">
        <v>17550000000</v>
      </c>
      <c r="AD10">
        <f t="shared" si="4"/>
        <v>3071054.25</v>
      </c>
      <c r="AE10">
        <v>0</v>
      </c>
      <c r="AF10" s="7">
        <v>0</v>
      </c>
      <c r="AG10">
        <v>0</v>
      </c>
      <c r="AH10" s="3">
        <v>4175020</v>
      </c>
      <c r="AI10" s="3">
        <v>22600000000</v>
      </c>
      <c r="AJ10">
        <f t="shared" si="5"/>
        <v>3164665.16</v>
      </c>
      <c r="AK10">
        <v>0</v>
      </c>
      <c r="AL10" s="7">
        <v>0</v>
      </c>
      <c r="AM10">
        <v>0</v>
      </c>
      <c r="AN10" s="3">
        <v>4253698</v>
      </c>
      <c r="AO10" s="3">
        <v>18180000000</v>
      </c>
      <c r="AP10">
        <f t="shared" si="6"/>
        <v>3262586.3659999999</v>
      </c>
      <c r="AQ10">
        <v>0</v>
      </c>
      <c r="AR10">
        <v>0</v>
      </c>
      <c r="AS10">
        <v>101</v>
      </c>
      <c r="AT10" s="3">
        <v>4355787</v>
      </c>
      <c r="AU10" s="3">
        <v>22910000000</v>
      </c>
      <c r="AV10">
        <f t="shared" si="7"/>
        <v>3380090.7119999998</v>
      </c>
      <c r="AW10">
        <v>6</v>
      </c>
      <c r="AX10" s="7">
        <v>5.9400000000000001E-2</v>
      </c>
      <c r="AY10">
        <v>802</v>
      </c>
      <c r="AZ10" s="3">
        <v>4460326</v>
      </c>
      <c r="BA10" s="3">
        <v>20550000000</v>
      </c>
      <c r="BB10">
        <f t="shared" si="8"/>
        <v>2765402.12</v>
      </c>
      <c r="BC10">
        <v>18</v>
      </c>
      <c r="BD10" s="7">
        <v>2.24E-2</v>
      </c>
      <c r="BE10">
        <v>718</v>
      </c>
      <c r="BF10" s="3">
        <v>4175020</v>
      </c>
      <c r="BH10">
        <f t="shared" si="9"/>
        <v>2588512.4</v>
      </c>
      <c r="BI10">
        <v>16</v>
      </c>
      <c r="BJ10" s="7">
        <v>2.23E-2</v>
      </c>
    </row>
    <row r="11" spans="1:62" x14ac:dyDescent="0.35">
      <c r="A11" s="1">
        <v>10</v>
      </c>
      <c r="B11" t="s">
        <v>9</v>
      </c>
      <c r="C11">
        <v>0</v>
      </c>
      <c r="D11" s="3">
        <v>5312262</v>
      </c>
      <c r="E11" s="3">
        <v>44100000000</v>
      </c>
      <c r="F11" s="3">
        <f t="shared" si="0"/>
        <v>3798267.3299999996</v>
      </c>
      <c r="G11">
        <v>0</v>
      </c>
      <c r="H11" s="7">
        <v>0</v>
      </c>
      <c r="I11">
        <v>3</v>
      </c>
      <c r="J11" s="3">
        <v>5485004</v>
      </c>
      <c r="K11" s="3">
        <v>40800000000</v>
      </c>
      <c r="L11" s="3">
        <f t="shared" si="1"/>
        <v>3971142.8960000006</v>
      </c>
      <c r="M11">
        <v>0</v>
      </c>
      <c r="N11" s="7">
        <v>0</v>
      </c>
      <c r="O11">
        <v>0</v>
      </c>
      <c r="P11" s="3">
        <v>4985899</v>
      </c>
      <c r="Q11" s="3">
        <v>44100000000</v>
      </c>
      <c r="R11" s="3">
        <f t="shared" si="2"/>
        <v>3654663.9669999997</v>
      </c>
      <c r="S11">
        <v>0</v>
      </c>
      <c r="T11" s="7">
        <v>0</v>
      </c>
      <c r="U11">
        <v>0</v>
      </c>
      <c r="V11" s="3">
        <v>5090103</v>
      </c>
      <c r="W11" s="3">
        <v>51890000000</v>
      </c>
      <c r="X11" s="3">
        <f t="shared" si="3"/>
        <v>3776856.426</v>
      </c>
      <c r="Y11">
        <v>0</v>
      </c>
      <c r="Z11" s="7">
        <v>0</v>
      </c>
      <c r="AA11">
        <v>0</v>
      </c>
      <c r="AB11" s="3">
        <v>5198675</v>
      </c>
      <c r="AC11" s="3">
        <v>58440000000</v>
      </c>
      <c r="AD11">
        <f t="shared" si="4"/>
        <v>3899006.25</v>
      </c>
      <c r="AE11">
        <v>0</v>
      </c>
      <c r="AF11" s="7">
        <v>0</v>
      </c>
      <c r="AG11">
        <v>1</v>
      </c>
      <c r="AH11" s="3">
        <v>5307543</v>
      </c>
      <c r="AI11" s="3">
        <v>64680000000</v>
      </c>
      <c r="AJ11">
        <f t="shared" si="5"/>
        <v>4023117.594</v>
      </c>
      <c r="AK11">
        <v>0</v>
      </c>
      <c r="AL11" s="7">
        <v>0</v>
      </c>
      <c r="AM11">
        <v>0</v>
      </c>
      <c r="AN11" s="3">
        <v>5416738</v>
      </c>
      <c r="AO11" s="3">
        <v>59730000000</v>
      </c>
      <c r="AP11">
        <f t="shared" si="6"/>
        <v>4154638.0460000001</v>
      </c>
      <c r="AQ11">
        <v>0</v>
      </c>
      <c r="AR11">
        <v>0</v>
      </c>
      <c r="AS11">
        <v>578</v>
      </c>
      <c r="AT11" s="3">
        <v>5546740</v>
      </c>
      <c r="AU11" s="3">
        <v>80500000000</v>
      </c>
      <c r="AV11">
        <f t="shared" si="7"/>
        <v>4304270.2399999993</v>
      </c>
      <c r="AW11">
        <v>31</v>
      </c>
      <c r="AX11" s="7">
        <v>5.3600000000000002E-2</v>
      </c>
      <c r="AY11">
        <v>1</v>
      </c>
      <c r="AZ11" s="3">
        <v>5679862</v>
      </c>
      <c r="BA11" s="3">
        <v>79880000000</v>
      </c>
      <c r="BB11">
        <f t="shared" si="8"/>
        <v>3521514.44</v>
      </c>
      <c r="BC11">
        <v>0</v>
      </c>
      <c r="BD11" s="7">
        <v>0</v>
      </c>
      <c r="BE11">
        <v>20</v>
      </c>
      <c r="BF11" s="3">
        <v>6107543</v>
      </c>
      <c r="BH11">
        <f t="shared" si="9"/>
        <v>3786676.66</v>
      </c>
      <c r="BI11">
        <v>6</v>
      </c>
      <c r="BJ11" s="7">
        <v>0.3</v>
      </c>
    </row>
    <row r="12" spans="1:62" x14ac:dyDescent="0.35">
      <c r="A12" s="1">
        <v>11</v>
      </c>
      <c r="B12" t="s">
        <v>10</v>
      </c>
      <c r="C12">
        <v>28</v>
      </c>
      <c r="D12" s="3">
        <v>2723515</v>
      </c>
      <c r="E12" s="3">
        <v>11000000000</v>
      </c>
      <c r="F12" s="3">
        <f t="shared" si="0"/>
        <v>1947313.2249999999</v>
      </c>
      <c r="G12">
        <v>8</v>
      </c>
      <c r="H12" s="7">
        <v>0.28570000000000001</v>
      </c>
      <c r="I12">
        <v>371</v>
      </c>
      <c r="J12" s="3">
        <v>2800851</v>
      </c>
      <c r="K12" s="3">
        <v>11030000000</v>
      </c>
      <c r="L12" s="3">
        <f t="shared" si="1"/>
        <v>2027816.1240000003</v>
      </c>
      <c r="M12">
        <v>56</v>
      </c>
      <c r="N12" s="7">
        <v>0.15090000000000001</v>
      </c>
      <c r="O12">
        <v>3</v>
      </c>
      <c r="P12" s="3">
        <v>2785306</v>
      </c>
      <c r="Q12" s="3">
        <v>2340000000</v>
      </c>
      <c r="R12" s="3">
        <f t="shared" si="2"/>
        <v>2041629.298</v>
      </c>
      <c r="S12">
        <v>0</v>
      </c>
      <c r="T12" s="7">
        <v>0</v>
      </c>
      <c r="U12">
        <v>9</v>
      </c>
      <c r="V12" s="3">
        <v>2857120</v>
      </c>
      <c r="W12" s="3">
        <v>5100000000</v>
      </c>
      <c r="X12" s="3">
        <f t="shared" si="3"/>
        <v>2119983.04</v>
      </c>
      <c r="Y12">
        <v>4</v>
      </c>
      <c r="Z12" s="7">
        <v>0.44440000000000002</v>
      </c>
      <c r="AA12">
        <v>182</v>
      </c>
      <c r="AB12" s="3">
        <v>2931444</v>
      </c>
      <c r="AC12" s="3">
        <v>6140000000</v>
      </c>
      <c r="AD12">
        <f t="shared" si="4"/>
        <v>2198583</v>
      </c>
      <c r="AE12">
        <v>7</v>
      </c>
      <c r="AF12" s="7">
        <v>3.8399999999999997E-2</v>
      </c>
      <c r="AG12">
        <v>9</v>
      </c>
      <c r="AH12" s="3">
        <v>3007155</v>
      </c>
      <c r="AI12" s="3">
        <v>7460000000</v>
      </c>
      <c r="AJ12">
        <f t="shared" si="5"/>
        <v>2279423.4900000002</v>
      </c>
      <c r="AK12">
        <v>2</v>
      </c>
      <c r="AL12" s="7">
        <v>0.22220000000000001</v>
      </c>
      <c r="AM12">
        <v>0</v>
      </c>
      <c r="AN12" s="3">
        <v>3084214</v>
      </c>
      <c r="AO12" s="3">
        <v>13590000000</v>
      </c>
      <c r="AP12">
        <f t="shared" si="6"/>
        <v>2365592.1380000003</v>
      </c>
      <c r="AQ12">
        <v>0</v>
      </c>
      <c r="AR12">
        <v>0</v>
      </c>
      <c r="AS12">
        <v>175</v>
      </c>
      <c r="AT12" s="3">
        <v>3158235</v>
      </c>
      <c r="AU12" s="3">
        <v>26000000000</v>
      </c>
      <c r="AV12">
        <f t="shared" si="7"/>
        <v>2450790.36</v>
      </c>
      <c r="AW12">
        <v>23</v>
      </c>
      <c r="AX12" s="7">
        <v>0.13139999999999999</v>
      </c>
      <c r="AY12">
        <v>0</v>
      </c>
      <c r="AZ12" s="3">
        <v>3916214</v>
      </c>
      <c r="BA12" s="3">
        <v>23730000000</v>
      </c>
      <c r="BB12">
        <f t="shared" si="8"/>
        <v>2428052.6800000002</v>
      </c>
      <c r="BC12">
        <v>0</v>
      </c>
      <c r="BD12" s="7">
        <v>0</v>
      </c>
      <c r="BE12">
        <v>236</v>
      </c>
      <c r="BF12" s="3">
        <v>4007155</v>
      </c>
      <c r="BH12">
        <f t="shared" si="9"/>
        <v>2484436.1</v>
      </c>
      <c r="BI12">
        <v>9</v>
      </c>
      <c r="BJ12" s="7">
        <v>3.81</v>
      </c>
    </row>
    <row r="13" spans="1:62" x14ac:dyDescent="0.35">
      <c r="A13" s="1">
        <v>12</v>
      </c>
      <c r="B13" t="s">
        <v>11</v>
      </c>
      <c r="C13">
        <v>0</v>
      </c>
      <c r="D13" s="3">
        <v>4012938</v>
      </c>
      <c r="E13" s="3">
        <v>17000000000</v>
      </c>
      <c r="F13" s="3">
        <f t="shared" si="0"/>
        <v>2869250.67</v>
      </c>
      <c r="G13">
        <v>0</v>
      </c>
      <c r="H13" s="7">
        <v>0</v>
      </c>
      <c r="I13">
        <v>0</v>
      </c>
      <c r="J13" s="3">
        <v>4122764</v>
      </c>
      <c r="K13" s="3">
        <v>19100000000</v>
      </c>
      <c r="L13" s="3">
        <f t="shared" si="1"/>
        <v>2984881.1360000004</v>
      </c>
      <c r="M13">
        <v>0</v>
      </c>
      <c r="N13" s="7">
        <v>0</v>
      </c>
      <c r="O13">
        <v>0</v>
      </c>
      <c r="P13" s="3">
        <v>4140181</v>
      </c>
      <c r="Q13" s="3">
        <v>23000000000</v>
      </c>
      <c r="R13" s="3">
        <f t="shared" si="2"/>
        <v>3034752.673</v>
      </c>
      <c r="S13">
        <v>0</v>
      </c>
      <c r="T13" s="7">
        <v>0</v>
      </c>
      <c r="U13">
        <v>0</v>
      </c>
      <c r="V13" s="3">
        <v>4244511</v>
      </c>
      <c r="W13" s="3">
        <v>25340000000</v>
      </c>
      <c r="X13" s="3">
        <f t="shared" si="3"/>
        <v>3149427.162</v>
      </c>
      <c r="Y13">
        <v>0</v>
      </c>
      <c r="Z13" s="7">
        <v>0</v>
      </c>
      <c r="AA13">
        <v>0</v>
      </c>
      <c r="AB13" s="3">
        <v>4353500</v>
      </c>
      <c r="AC13" s="3">
        <v>28430000000</v>
      </c>
      <c r="AD13">
        <f t="shared" si="4"/>
        <v>3265125</v>
      </c>
      <c r="AE13">
        <v>0</v>
      </c>
      <c r="AF13" s="7">
        <v>0</v>
      </c>
      <c r="AG13">
        <v>0</v>
      </c>
      <c r="AH13" s="3">
        <v>4461137</v>
      </c>
      <c r="AI13" s="3">
        <v>29480000000</v>
      </c>
      <c r="AJ13">
        <f t="shared" si="5"/>
        <v>3381541.8459999999</v>
      </c>
      <c r="AK13">
        <v>0</v>
      </c>
      <c r="AL13" s="7">
        <v>0</v>
      </c>
      <c r="AM13">
        <v>0</v>
      </c>
      <c r="AN13" s="3">
        <v>4567512</v>
      </c>
      <c r="AO13" s="3">
        <v>27160000000</v>
      </c>
      <c r="AP13">
        <f t="shared" si="6"/>
        <v>3503281.7039999999</v>
      </c>
      <c r="AQ13">
        <v>0</v>
      </c>
      <c r="AR13">
        <v>0</v>
      </c>
      <c r="AS13">
        <v>0</v>
      </c>
      <c r="AT13" s="3">
        <v>4677132</v>
      </c>
      <c r="AU13" s="3">
        <v>39070000000</v>
      </c>
      <c r="AV13">
        <f t="shared" si="7"/>
        <v>3629454.4319999996</v>
      </c>
      <c r="AW13">
        <v>0</v>
      </c>
      <c r="AX13" s="7">
        <v>0</v>
      </c>
      <c r="AY13">
        <v>0</v>
      </c>
      <c r="AZ13" s="3">
        <v>4788383</v>
      </c>
      <c r="BA13" s="3">
        <v>54470000000</v>
      </c>
      <c r="BB13">
        <f t="shared" si="8"/>
        <v>2968797.46</v>
      </c>
      <c r="BC13">
        <v>0</v>
      </c>
      <c r="BD13" s="7">
        <v>0</v>
      </c>
      <c r="BE13">
        <v>1</v>
      </c>
      <c r="BF13" s="3">
        <v>5161137</v>
      </c>
      <c r="BH13">
        <f t="shared" si="9"/>
        <v>3199904.94</v>
      </c>
      <c r="BI13">
        <v>0</v>
      </c>
      <c r="BJ13" s="7">
        <v>0</v>
      </c>
    </row>
    <row r="14" spans="1:62" x14ac:dyDescent="0.35">
      <c r="A14" s="1">
        <v>13</v>
      </c>
      <c r="B14" t="s">
        <v>12</v>
      </c>
      <c r="C14">
        <v>0</v>
      </c>
      <c r="D14" s="3">
        <v>3074167</v>
      </c>
      <c r="E14" s="3">
        <v>3400000000</v>
      </c>
      <c r="F14" s="3">
        <f t="shared" si="0"/>
        <v>2198029.4049999998</v>
      </c>
      <c r="G14">
        <v>0</v>
      </c>
      <c r="H14" s="7">
        <v>0</v>
      </c>
      <c r="I14">
        <v>0</v>
      </c>
      <c r="J14" s="3">
        <v>3170959</v>
      </c>
      <c r="K14" s="3">
        <v>3300000000</v>
      </c>
      <c r="L14" s="3">
        <f t="shared" si="1"/>
        <v>2295774.3160000001</v>
      </c>
      <c r="M14">
        <v>0</v>
      </c>
      <c r="N14" s="7">
        <v>0</v>
      </c>
      <c r="O14">
        <v>0</v>
      </c>
      <c r="P14" s="3">
        <v>3104755</v>
      </c>
      <c r="Q14" s="3">
        <v>2900000000</v>
      </c>
      <c r="R14" s="3">
        <f t="shared" si="2"/>
        <v>2275785.415</v>
      </c>
      <c r="S14">
        <v>0</v>
      </c>
      <c r="T14" s="7">
        <v>0</v>
      </c>
      <c r="U14">
        <v>0</v>
      </c>
      <c r="V14" s="3">
        <v>3185220</v>
      </c>
      <c r="W14" s="3">
        <v>4970000000</v>
      </c>
      <c r="X14" s="3">
        <f t="shared" si="3"/>
        <v>2363433.2399999998</v>
      </c>
      <c r="Y14">
        <v>0</v>
      </c>
      <c r="Z14" s="7">
        <v>0</v>
      </c>
      <c r="AA14">
        <v>0</v>
      </c>
      <c r="AB14" s="3">
        <v>3268175</v>
      </c>
      <c r="AC14" s="3">
        <v>6470000000</v>
      </c>
      <c r="AD14">
        <f t="shared" si="4"/>
        <v>2451131.25</v>
      </c>
      <c r="AE14">
        <v>0</v>
      </c>
      <c r="AF14" s="7">
        <v>0</v>
      </c>
      <c r="AG14">
        <v>0</v>
      </c>
      <c r="AH14" s="3">
        <v>3350401</v>
      </c>
      <c r="AI14" s="3">
        <v>8550000000</v>
      </c>
      <c r="AJ14">
        <f t="shared" si="5"/>
        <v>2539603.9580000001</v>
      </c>
      <c r="AK14">
        <v>0</v>
      </c>
      <c r="AL14" s="7">
        <v>0</v>
      </c>
      <c r="AM14">
        <v>0</v>
      </c>
      <c r="AN14" s="3">
        <v>3431742</v>
      </c>
      <c r="AO14" s="3">
        <v>8720000000</v>
      </c>
      <c r="AP14">
        <f t="shared" si="6"/>
        <v>2632146.1140000001</v>
      </c>
      <c r="AQ14">
        <v>0</v>
      </c>
      <c r="AR14">
        <v>0</v>
      </c>
      <c r="AS14">
        <v>27</v>
      </c>
      <c r="AT14" s="3">
        <v>3514104</v>
      </c>
      <c r="AU14" s="3">
        <v>17570000000</v>
      </c>
      <c r="AV14">
        <f t="shared" si="7"/>
        <v>2726944.7039999999</v>
      </c>
      <c r="AW14">
        <v>4</v>
      </c>
      <c r="AX14" s="7">
        <v>1.4800000000000001E-2</v>
      </c>
      <c r="AY14">
        <v>4</v>
      </c>
      <c r="AZ14" s="3">
        <v>3598442</v>
      </c>
      <c r="BA14" s="3">
        <v>16750000000</v>
      </c>
      <c r="BB14">
        <f t="shared" si="8"/>
        <v>2231034.04</v>
      </c>
      <c r="BC14">
        <v>0</v>
      </c>
      <c r="BD14" s="7">
        <v>0</v>
      </c>
      <c r="BE14">
        <v>1</v>
      </c>
      <c r="BF14" s="3">
        <v>3398177</v>
      </c>
      <c r="BH14">
        <f t="shared" si="9"/>
        <v>2106869.7399999998</v>
      </c>
      <c r="BI14">
        <v>0</v>
      </c>
      <c r="BJ14" s="7">
        <v>0</v>
      </c>
    </row>
    <row r="15" spans="1:62" x14ac:dyDescent="0.35">
      <c r="A15" s="1">
        <v>14</v>
      </c>
      <c r="B15" t="s">
        <v>13</v>
      </c>
      <c r="C15">
        <v>0</v>
      </c>
      <c r="D15" s="3">
        <v>4154235</v>
      </c>
      <c r="E15" s="3">
        <v>19300000000</v>
      </c>
      <c r="F15" s="3">
        <f t="shared" si="0"/>
        <v>2970278.0249999999</v>
      </c>
      <c r="G15">
        <v>0</v>
      </c>
      <c r="H15" s="7">
        <v>0</v>
      </c>
      <c r="I15">
        <v>0</v>
      </c>
      <c r="J15" s="3">
        <v>4280750</v>
      </c>
      <c r="K15" s="3">
        <v>18100000000</v>
      </c>
      <c r="L15" s="3">
        <f t="shared" si="1"/>
        <v>3099263.0000000005</v>
      </c>
      <c r="M15">
        <v>0</v>
      </c>
      <c r="N15" s="7">
        <v>0</v>
      </c>
      <c r="O15">
        <v>2</v>
      </c>
      <c r="P15" s="3">
        <v>4100649</v>
      </c>
      <c r="Q15" s="3">
        <v>14200000000</v>
      </c>
      <c r="R15" s="3">
        <f t="shared" si="2"/>
        <v>3005775.7169999997</v>
      </c>
      <c r="S15">
        <v>0</v>
      </c>
      <c r="T15" s="7">
        <v>0</v>
      </c>
      <c r="U15">
        <v>0</v>
      </c>
      <c r="V15" s="3">
        <v>4188334</v>
      </c>
      <c r="W15" s="3">
        <v>22040000000</v>
      </c>
      <c r="X15" s="3">
        <f t="shared" si="3"/>
        <v>3107743.8279999997</v>
      </c>
      <c r="Y15">
        <v>0</v>
      </c>
      <c r="Z15" s="7">
        <v>0</v>
      </c>
      <c r="AA15">
        <v>0</v>
      </c>
      <c r="AB15" s="3">
        <v>4273288</v>
      </c>
      <c r="AC15" s="3">
        <v>22150000000</v>
      </c>
      <c r="AD15">
        <f t="shared" si="4"/>
        <v>3204966</v>
      </c>
      <c r="AE15">
        <v>0</v>
      </c>
      <c r="AF15" s="7">
        <v>0</v>
      </c>
      <c r="AG15">
        <v>0</v>
      </c>
      <c r="AH15" s="3">
        <v>4396098</v>
      </c>
      <c r="AI15" s="3">
        <v>31070000000</v>
      </c>
      <c r="AJ15">
        <f t="shared" si="5"/>
        <v>3332242.284</v>
      </c>
      <c r="AK15">
        <v>0</v>
      </c>
      <c r="AL15" s="7">
        <v>0</v>
      </c>
      <c r="AM15">
        <v>0</v>
      </c>
      <c r="AN15" s="3">
        <v>4505928</v>
      </c>
      <c r="AO15" s="3">
        <v>23650000000</v>
      </c>
      <c r="AP15">
        <f t="shared" si="6"/>
        <v>3456046.7760000001</v>
      </c>
      <c r="AQ15">
        <v>0</v>
      </c>
      <c r="AR15">
        <v>0</v>
      </c>
      <c r="AS15">
        <v>127</v>
      </c>
      <c r="AT15" s="3">
        <v>4614070</v>
      </c>
      <c r="AU15" s="3">
        <v>26720000000</v>
      </c>
      <c r="AV15">
        <f t="shared" si="7"/>
        <v>3580518.3199999994</v>
      </c>
      <c r="AW15">
        <v>13</v>
      </c>
      <c r="AX15" s="7">
        <v>0.1023</v>
      </c>
      <c r="AY15">
        <v>0</v>
      </c>
      <c r="AZ15" s="3">
        <v>4724808</v>
      </c>
      <c r="BA15" s="3">
        <v>26810000000</v>
      </c>
      <c r="BB15">
        <f t="shared" si="8"/>
        <v>2929380.96</v>
      </c>
      <c r="BC15">
        <v>0</v>
      </c>
      <c r="BD15" s="7">
        <v>0</v>
      </c>
      <c r="BE15">
        <v>0</v>
      </c>
      <c r="BF15" s="3">
        <v>5396098</v>
      </c>
      <c r="BH15">
        <f t="shared" si="9"/>
        <v>3345580.76</v>
      </c>
      <c r="BI15">
        <v>0</v>
      </c>
      <c r="BJ15" s="7">
        <v>0</v>
      </c>
    </row>
    <row r="16" spans="1:62" x14ac:dyDescent="0.35">
      <c r="A16" s="1">
        <v>15</v>
      </c>
      <c r="B16" t="s">
        <v>14</v>
      </c>
      <c r="C16">
        <v>509</v>
      </c>
      <c r="D16" s="3">
        <v>2959199</v>
      </c>
      <c r="E16">
        <v>0</v>
      </c>
      <c r="F16" s="3">
        <f t="shared" si="0"/>
        <v>2115827.2849999997</v>
      </c>
      <c r="G16">
        <v>13</v>
      </c>
      <c r="H16" s="7">
        <v>2.5499999999999998E-2</v>
      </c>
      <c r="I16">
        <v>22</v>
      </c>
      <c r="J16" s="3">
        <v>3247608</v>
      </c>
      <c r="K16">
        <v>0</v>
      </c>
      <c r="L16" s="3">
        <f t="shared" si="1"/>
        <v>2351268.1920000003</v>
      </c>
      <c r="M16">
        <v>0</v>
      </c>
      <c r="N16" s="7">
        <v>0</v>
      </c>
      <c r="O16">
        <v>47</v>
      </c>
      <c r="P16" s="3">
        <v>2368558</v>
      </c>
      <c r="Q16">
        <v>0</v>
      </c>
      <c r="R16" s="3">
        <f t="shared" si="2"/>
        <v>1736153.014</v>
      </c>
      <c r="S16">
        <v>9</v>
      </c>
      <c r="T16" s="7">
        <v>0.1915</v>
      </c>
      <c r="U16">
        <v>5</v>
      </c>
      <c r="V16" s="3">
        <v>2477433</v>
      </c>
      <c r="W16">
        <v>0</v>
      </c>
      <c r="X16" s="3">
        <f t="shared" si="3"/>
        <v>1838255.2860000001</v>
      </c>
      <c r="Y16">
        <v>0</v>
      </c>
      <c r="Z16" s="7">
        <v>0</v>
      </c>
      <c r="AA16">
        <v>221</v>
      </c>
      <c r="AB16" s="3">
        <v>2588192</v>
      </c>
      <c r="AC16">
        <v>0</v>
      </c>
      <c r="AD16">
        <f t="shared" si="4"/>
        <v>1941144</v>
      </c>
      <c r="AE16">
        <v>14</v>
      </c>
      <c r="AF16" s="7">
        <v>6.3299999999999995E-2</v>
      </c>
      <c r="AG16">
        <v>0</v>
      </c>
      <c r="AH16" s="3">
        <v>2702443</v>
      </c>
      <c r="AI16">
        <v>0</v>
      </c>
      <c r="AJ16">
        <f t="shared" si="5"/>
        <v>2048451.794</v>
      </c>
      <c r="AK16">
        <v>0</v>
      </c>
      <c r="AL16" s="7">
        <v>0</v>
      </c>
      <c r="AM16">
        <v>0</v>
      </c>
      <c r="AN16" s="3">
        <v>2820261</v>
      </c>
      <c r="AO16">
        <v>0</v>
      </c>
      <c r="AP16">
        <f t="shared" si="6"/>
        <v>2163140.1869999999</v>
      </c>
      <c r="AQ16">
        <v>0</v>
      </c>
      <c r="AR16">
        <v>0</v>
      </c>
      <c r="AS16">
        <v>1286</v>
      </c>
      <c r="AT16" s="3">
        <v>2887947</v>
      </c>
      <c r="AU16">
        <v>0</v>
      </c>
      <c r="AV16">
        <f t="shared" si="7"/>
        <v>2241046.872</v>
      </c>
      <c r="AW16">
        <v>77</v>
      </c>
      <c r="AX16" s="7">
        <v>5.9900000000000002E-2</v>
      </c>
      <c r="AY16">
        <v>3</v>
      </c>
      <c r="AZ16" s="3">
        <v>2957258</v>
      </c>
      <c r="BA16">
        <v>0</v>
      </c>
      <c r="BB16">
        <f t="shared" si="8"/>
        <v>1833499.96</v>
      </c>
      <c r="BC16">
        <v>0</v>
      </c>
      <c r="BD16" s="7">
        <v>0</v>
      </c>
      <c r="BE16">
        <v>0</v>
      </c>
      <c r="BF16" s="3">
        <v>4802443</v>
      </c>
      <c r="BH16">
        <f t="shared" si="9"/>
        <v>2977514.66</v>
      </c>
      <c r="BI16">
        <v>0</v>
      </c>
      <c r="BJ16" s="7">
        <v>0</v>
      </c>
    </row>
    <row r="17" spans="1:62" x14ac:dyDescent="0.35">
      <c r="A17" s="1">
        <v>16</v>
      </c>
      <c r="B17" t="s">
        <v>15</v>
      </c>
      <c r="C17">
        <v>4</v>
      </c>
      <c r="D17" s="3">
        <v>3055047</v>
      </c>
      <c r="E17" s="3">
        <v>5190000000</v>
      </c>
      <c r="F17" s="3">
        <f t="shared" si="0"/>
        <v>2184358.605</v>
      </c>
      <c r="G17">
        <v>0</v>
      </c>
      <c r="H17" s="7">
        <v>0</v>
      </c>
      <c r="I17">
        <v>0</v>
      </c>
      <c r="J17" s="3">
        <v>3154389</v>
      </c>
      <c r="K17" s="3">
        <v>4780000000</v>
      </c>
      <c r="L17" s="3">
        <f t="shared" si="1"/>
        <v>2283777.6360000004</v>
      </c>
      <c r="M17">
        <v>0</v>
      </c>
      <c r="N17" s="7">
        <v>0</v>
      </c>
      <c r="O17">
        <v>5</v>
      </c>
      <c r="P17" s="3">
        <v>3307801</v>
      </c>
      <c r="Q17" s="3">
        <v>2940000000</v>
      </c>
      <c r="R17" s="3">
        <f t="shared" si="2"/>
        <v>2424618.1329999999</v>
      </c>
      <c r="S17">
        <v>0</v>
      </c>
      <c r="T17" s="7">
        <v>0</v>
      </c>
      <c r="U17">
        <v>35</v>
      </c>
      <c r="V17" s="3">
        <v>3411323</v>
      </c>
      <c r="W17" s="3">
        <v>5270000000</v>
      </c>
      <c r="X17" s="3">
        <f t="shared" si="3"/>
        <v>2531201.6660000002</v>
      </c>
      <c r="Y17">
        <v>0</v>
      </c>
      <c r="Z17" s="7">
        <v>0</v>
      </c>
      <c r="AA17">
        <v>432</v>
      </c>
      <c r="AB17" s="3">
        <v>3516217</v>
      </c>
      <c r="AC17" s="3">
        <v>7340000000</v>
      </c>
      <c r="AD17">
        <f t="shared" si="4"/>
        <v>2637162.75</v>
      </c>
      <c r="AE17">
        <v>10</v>
      </c>
      <c r="AF17" s="7">
        <v>2.3099999999999999E-2</v>
      </c>
      <c r="AG17">
        <v>0</v>
      </c>
      <c r="AH17" s="3">
        <v>3623462</v>
      </c>
      <c r="AI17" s="3">
        <v>6800000000</v>
      </c>
      <c r="AJ17">
        <f t="shared" si="5"/>
        <v>2746584.196</v>
      </c>
      <c r="AK17">
        <v>0</v>
      </c>
      <c r="AL17" s="7">
        <v>0</v>
      </c>
      <c r="AM17">
        <v>0</v>
      </c>
      <c r="AN17" s="3">
        <v>3733100</v>
      </c>
      <c r="AO17" s="3">
        <v>8540000000</v>
      </c>
      <c r="AP17">
        <f t="shared" si="6"/>
        <v>2863287.7</v>
      </c>
      <c r="AQ17">
        <v>0</v>
      </c>
      <c r="AR17">
        <v>0</v>
      </c>
      <c r="AS17">
        <v>2361</v>
      </c>
      <c r="AT17" s="3">
        <v>3822694</v>
      </c>
      <c r="AU17" s="3">
        <v>10560000000</v>
      </c>
      <c r="AV17">
        <f t="shared" si="7"/>
        <v>2966410.5439999998</v>
      </c>
      <c r="AW17">
        <v>51</v>
      </c>
      <c r="AX17" s="7">
        <v>2.1600000000000001E-2</v>
      </c>
      <c r="AY17">
        <v>1407</v>
      </c>
      <c r="AZ17" s="3">
        <v>3914439</v>
      </c>
      <c r="BA17" s="3">
        <v>13210000000</v>
      </c>
      <c r="BB17">
        <f t="shared" si="8"/>
        <v>2426952.1800000002</v>
      </c>
      <c r="BC17">
        <v>30</v>
      </c>
      <c r="BD17" s="7">
        <v>2.1299999999999999E-2</v>
      </c>
      <c r="BE17">
        <v>11</v>
      </c>
      <c r="BF17" s="3">
        <v>4623462</v>
      </c>
      <c r="BH17">
        <f t="shared" si="9"/>
        <v>2866546.44</v>
      </c>
      <c r="BI17">
        <v>0</v>
      </c>
      <c r="BJ17" s="7">
        <v>0</v>
      </c>
    </row>
    <row r="18" spans="1:62" x14ac:dyDescent="0.35">
      <c r="A18" s="1">
        <v>17</v>
      </c>
      <c r="B18" t="s">
        <v>16</v>
      </c>
      <c r="C18">
        <v>0</v>
      </c>
      <c r="D18" s="3">
        <v>5073440</v>
      </c>
      <c r="E18" s="3">
        <v>8120000000</v>
      </c>
      <c r="F18" s="3">
        <f t="shared" si="0"/>
        <v>3627509.5999999996</v>
      </c>
      <c r="G18">
        <v>0</v>
      </c>
      <c r="H18" s="7">
        <v>0</v>
      </c>
      <c r="I18">
        <v>0</v>
      </c>
      <c r="J18" s="3">
        <v>5238416</v>
      </c>
      <c r="K18" s="3">
        <v>5470000000</v>
      </c>
      <c r="L18" s="3">
        <f t="shared" si="1"/>
        <v>3792613.1840000004</v>
      </c>
      <c r="M18">
        <v>0</v>
      </c>
      <c r="N18" s="7">
        <v>0</v>
      </c>
      <c r="O18">
        <v>0</v>
      </c>
      <c r="P18" s="3">
        <v>4873654</v>
      </c>
      <c r="Q18" s="3">
        <v>5870000000</v>
      </c>
      <c r="R18" s="3">
        <f t="shared" si="2"/>
        <v>3572388.3819999998</v>
      </c>
      <c r="S18">
        <v>0</v>
      </c>
      <c r="T18" s="7">
        <v>0</v>
      </c>
      <c r="U18">
        <v>0</v>
      </c>
      <c r="V18" s="3">
        <v>4972386</v>
      </c>
      <c r="W18" s="3">
        <v>6850000000</v>
      </c>
      <c r="X18" s="3">
        <f t="shared" si="3"/>
        <v>3689510.412</v>
      </c>
      <c r="Y18">
        <v>0</v>
      </c>
      <c r="Z18" s="7">
        <v>0</v>
      </c>
      <c r="AA18">
        <v>0</v>
      </c>
      <c r="AB18" s="3">
        <v>5070149</v>
      </c>
      <c r="AC18" s="3">
        <v>14880000000</v>
      </c>
      <c r="AD18">
        <f t="shared" si="4"/>
        <v>3802611.75</v>
      </c>
      <c r="AE18">
        <v>0</v>
      </c>
      <c r="AF18" s="7">
        <v>0</v>
      </c>
      <c r="AG18">
        <v>0</v>
      </c>
      <c r="AH18" s="3">
        <v>5167722</v>
      </c>
      <c r="AI18" s="3">
        <v>16100000000</v>
      </c>
      <c r="AJ18">
        <f t="shared" si="5"/>
        <v>3917133.2760000001</v>
      </c>
      <c r="AK18">
        <v>0</v>
      </c>
      <c r="AL18" s="7">
        <v>0</v>
      </c>
      <c r="AM18">
        <v>0</v>
      </c>
      <c r="AN18" s="3">
        <v>5265082</v>
      </c>
      <c r="AO18" s="3">
        <v>7060000000</v>
      </c>
      <c r="AP18">
        <f t="shared" si="6"/>
        <v>4038317.8939999999</v>
      </c>
      <c r="AQ18">
        <v>0</v>
      </c>
      <c r="AR18">
        <v>0</v>
      </c>
      <c r="AS18">
        <v>0</v>
      </c>
      <c r="AT18" s="3">
        <v>5391444</v>
      </c>
      <c r="AU18" s="3">
        <v>20480000000</v>
      </c>
      <c r="AV18">
        <f t="shared" si="7"/>
        <v>4183760.5439999993</v>
      </c>
      <c r="AW18">
        <v>0</v>
      </c>
      <c r="AX18" s="7">
        <v>0</v>
      </c>
      <c r="AY18">
        <v>5</v>
      </c>
      <c r="AZ18" s="3">
        <v>5520839</v>
      </c>
      <c r="BA18" s="3">
        <v>16710000000</v>
      </c>
      <c r="BB18">
        <f t="shared" si="8"/>
        <v>3422920.18</v>
      </c>
      <c r="BC18">
        <v>0</v>
      </c>
      <c r="BD18" s="7">
        <v>0</v>
      </c>
      <c r="BE18">
        <v>1</v>
      </c>
      <c r="BF18" s="3">
        <v>6067722</v>
      </c>
      <c r="BH18">
        <f t="shared" si="9"/>
        <v>3761987.64</v>
      </c>
      <c r="BI18">
        <v>0</v>
      </c>
      <c r="BJ18" s="7">
        <v>0</v>
      </c>
    </row>
    <row r="19" spans="1:62" x14ac:dyDescent="0.35">
      <c r="A19" s="1">
        <v>18</v>
      </c>
      <c r="B19" t="s">
        <v>17</v>
      </c>
      <c r="C19">
        <v>0</v>
      </c>
      <c r="D19" s="3">
        <v>5499746</v>
      </c>
      <c r="E19" s="3">
        <v>6270000000</v>
      </c>
      <c r="F19" s="3">
        <f t="shared" si="0"/>
        <v>3932318.3899999997</v>
      </c>
      <c r="G19">
        <v>0</v>
      </c>
      <c r="H19" s="7">
        <v>0</v>
      </c>
      <c r="I19">
        <v>197</v>
      </c>
      <c r="J19" s="3">
        <v>5661573</v>
      </c>
      <c r="K19" s="3">
        <v>5080000000</v>
      </c>
      <c r="L19" s="3">
        <f t="shared" si="1"/>
        <v>4098978.8520000004</v>
      </c>
      <c r="M19">
        <v>2</v>
      </c>
      <c r="N19" s="7">
        <v>1.0200000000000001E-2</v>
      </c>
      <c r="O19">
        <v>60</v>
      </c>
      <c r="P19" s="3">
        <v>6150337</v>
      </c>
      <c r="Q19" s="3">
        <v>3540000000</v>
      </c>
      <c r="R19" s="3">
        <f t="shared" si="2"/>
        <v>4508197.0209999997</v>
      </c>
      <c r="S19">
        <v>0</v>
      </c>
      <c r="T19" s="7">
        <v>0</v>
      </c>
      <c r="U19">
        <v>17</v>
      </c>
      <c r="V19" s="3">
        <v>6354507</v>
      </c>
      <c r="W19" s="3">
        <v>6650000000</v>
      </c>
      <c r="X19" s="3">
        <f t="shared" si="3"/>
        <v>4715044.1940000001</v>
      </c>
      <c r="Y19">
        <v>0</v>
      </c>
      <c r="Z19" s="7">
        <v>0</v>
      </c>
      <c r="AA19">
        <v>15</v>
      </c>
      <c r="AB19" s="3">
        <v>6561451</v>
      </c>
      <c r="AC19" s="3">
        <v>9250000000</v>
      </c>
      <c r="AD19">
        <f t="shared" si="4"/>
        <v>4921088.25</v>
      </c>
      <c r="AE19">
        <v>1</v>
      </c>
      <c r="AF19" s="7">
        <v>6.6699999999999995E-2</v>
      </c>
      <c r="AG19">
        <v>0</v>
      </c>
      <c r="AH19" s="3">
        <v>6779080</v>
      </c>
      <c r="AI19" s="3">
        <v>12930000000</v>
      </c>
      <c r="AJ19">
        <f t="shared" si="5"/>
        <v>5138542.6399999997</v>
      </c>
      <c r="AK19">
        <v>0</v>
      </c>
      <c r="AL19" s="7">
        <v>0</v>
      </c>
      <c r="AM19">
        <v>0</v>
      </c>
      <c r="AN19" s="3">
        <v>7007317</v>
      </c>
      <c r="AO19" s="3">
        <v>8070000000</v>
      </c>
      <c r="AP19">
        <f t="shared" si="6"/>
        <v>5374612.1390000004</v>
      </c>
      <c r="AQ19">
        <v>0</v>
      </c>
      <c r="AR19">
        <v>0</v>
      </c>
      <c r="AS19">
        <v>15141</v>
      </c>
      <c r="AT19" s="3">
        <v>7175493</v>
      </c>
      <c r="AU19" s="3">
        <v>42010000000</v>
      </c>
      <c r="AV19">
        <f t="shared" si="7"/>
        <v>5568182.567999999</v>
      </c>
      <c r="AW19">
        <v>517</v>
      </c>
      <c r="AX19" s="7">
        <v>3.4099999999999998E-2</v>
      </c>
      <c r="AY19">
        <v>417</v>
      </c>
      <c r="AZ19" s="3">
        <v>7347705</v>
      </c>
      <c r="BA19" s="3">
        <v>19910000000</v>
      </c>
      <c r="BB19">
        <f t="shared" si="8"/>
        <v>4555577.0999999996</v>
      </c>
      <c r="BC19">
        <v>10</v>
      </c>
      <c r="BD19" s="7">
        <v>2.4E-2</v>
      </c>
      <c r="BE19">
        <v>84</v>
      </c>
      <c r="BF19" s="3">
        <v>6979080</v>
      </c>
      <c r="BH19">
        <f t="shared" si="9"/>
        <v>4327029.5999999996</v>
      </c>
      <c r="BI19">
        <v>2</v>
      </c>
      <c r="BJ19" s="7">
        <v>2.3800000000000002E-2</v>
      </c>
    </row>
    <row r="20" spans="1:62" x14ac:dyDescent="0.35">
      <c r="A20" s="1">
        <v>19</v>
      </c>
      <c r="B20" t="s">
        <v>18</v>
      </c>
      <c r="C20">
        <v>3069</v>
      </c>
      <c r="D20" s="3">
        <v>7771785</v>
      </c>
      <c r="E20" s="3">
        <v>12780000000</v>
      </c>
      <c r="F20" s="3">
        <f t="shared" si="0"/>
        <v>5556826.2749999994</v>
      </c>
      <c r="G20">
        <v>64</v>
      </c>
      <c r="H20" s="7">
        <v>2.0899999999999998E-2</v>
      </c>
      <c r="I20">
        <v>221</v>
      </c>
      <c r="J20" s="3">
        <v>8008472</v>
      </c>
      <c r="K20" s="3">
        <v>13560000000</v>
      </c>
      <c r="L20" s="3">
        <f t="shared" si="1"/>
        <v>5798133.7280000011</v>
      </c>
      <c r="M20">
        <v>3</v>
      </c>
      <c r="N20" s="7">
        <v>1.3599999999999999E-2</v>
      </c>
      <c r="O20">
        <v>8</v>
      </c>
      <c r="P20" s="3">
        <v>7678078</v>
      </c>
      <c r="Q20" s="3">
        <v>17050000000</v>
      </c>
      <c r="R20" s="3">
        <f t="shared" si="2"/>
        <v>5628031.1739999996</v>
      </c>
      <c r="S20">
        <v>0</v>
      </c>
      <c r="T20" s="7">
        <v>0</v>
      </c>
      <c r="U20">
        <v>35</v>
      </c>
      <c r="V20" s="3">
        <v>7891256</v>
      </c>
      <c r="W20" s="3">
        <v>26530000000</v>
      </c>
      <c r="X20" s="3">
        <f t="shared" si="3"/>
        <v>5855311.9519999996</v>
      </c>
      <c r="Y20">
        <v>0</v>
      </c>
      <c r="Z20" s="7">
        <v>0</v>
      </c>
      <c r="AA20">
        <v>401</v>
      </c>
      <c r="AB20" s="3">
        <v>8105251</v>
      </c>
      <c r="AC20" s="3">
        <v>29450000000</v>
      </c>
      <c r="AD20">
        <f t="shared" si="4"/>
        <v>6078938.25</v>
      </c>
      <c r="AE20">
        <v>25</v>
      </c>
      <c r="AF20" s="7">
        <v>6.2300000000000001E-2</v>
      </c>
      <c r="AG20">
        <v>0</v>
      </c>
      <c r="AH20" s="3">
        <v>8324285</v>
      </c>
      <c r="AI20" s="3">
        <v>44960000000</v>
      </c>
      <c r="AJ20">
        <f t="shared" si="5"/>
        <v>6309808.0300000003</v>
      </c>
      <c r="AK20">
        <v>0</v>
      </c>
      <c r="AL20" s="7">
        <v>0</v>
      </c>
      <c r="AM20">
        <v>0</v>
      </c>
      <c r="AN20" s="3">
        <v>8549066</v>
      </c>
      <c r="AO20" s="3">
        <v>50770000000</v>
      </c>
      <c r="AP20">
        <f t="shared" si="6"/>
        <v>6557133.6220000004</v>
      </c>
      <c r="AQ20">
        <v>0</v>
      </c>
      <c r="AR20">
        <v>0</v>
      </c>
      <c r="AS20">
        <v>2132</v>
      </c>
      <c r="AT20" s="3">
        <v>8754243</v>
      </c>
      <c r="AU20" s="3">
        <v>52410000000</v>
      </c>
      <c r="AV20">
        <f t="shared" si="7"/>
        <v>6793292.567999999</v>
      </c>
      <c r="AW20">
        <v>175</v>
      </c>
      <c r="AX20" s="7">
        <v>8.2100000000000006E-2</v>
      </c>
      <c r="AY20">
        <v>31</v>
      </c>
      <c r="AZ20" s="3">
        <v>8964345</v>
      </c>
      <c r="BA20" s="3">
        <v>77090000000</v>
      </c>
      <c r="BB20">
        <f t="shared" si="8"/>
        <v>5557893.9000000004</v>
      </c>
      <c r="BC20">
        <v>2</v>
      </c>
      <c r="BD20" s="7">
        <v>6.4500000000000002E-2</v>
      </c>
      <c r="BE20">
        <v>27</v>
      </c>
      <c r="BF20" s="3">
        <v>8324285</v>
      </c>
      <c r="BH20">
        <f t="shared" si="9"/>
        <v>5161056.7</v>
      </c>
      <c r="BI20">
        <v>0</v>
      </c>
      <c r="BJ20" s="7">
        <v>0</v>
      </c>
    </row>
    <row r="21" spans="1:62" x14ac:dyDescent="0.35">
      <c r="A21" s="1">
        <v>20</v>
      </c>
      <c r="B21" t="s">
        <v>19</v>
      </c>
      <c r="C21">
        <v>7058</v>
      </c>
      <c r="D21" s="3">
        <v>12241682</v>
      </c>
      <c r="E21" s="3">
        <v>13660000000</v>
      </c>
      <c r="F21" s="3">
        <f t="shared" si="0"/>
        <v>8752802.629999999</v>
      </c>
      <c r="G21">
        <v>153</v>
      </c>
      <c r="H21" s="7">
        <v>8.6999999999999994E-2</v>
      </c>
      <c r="I21">
        <v>1097</v>
      </c>
      <c r="J21" s="3">
        <v>12652397</v>
      </c>
      <c r="K21" s="3">
        <v>13610000000</v>
      </c>
      <c r="L21" s="3">
        <f t="shared" si="1"/>
        <v>9160335.4280000012</v>
      </c>
      <c r="M21">
        <v>19</v>
      </c>
      <c r="N21" s="7">
        <v>1.7299999999999999E-2</v>
      </c>
      <c r="O21">
        <v>227</v>
      </c>
      <c r="P21" s="3">
        <v>13061860</v>
      </c>
      <c r="Q21" s="3">
        <v>30960000000</v>
      </c>
      <c r="R21" s="3">
        <f t="shared" si="2"/>
        <v>9574343.379999999</v>
      </c>
      <c r="S21">
        <v>3</v>
      </c>
      <c r="T21" s="7">
        <v>1.32E-2</v>
      </c>
      <c r="U21">
        <v>362</v>
      </c>
      <c r="V21" s="3">
        <v>13450530</v>
      </c>
      <c r="W21" s="3">
        <v>42420000000</v>
      </c>
      <c r="X21" s="3">
        <f t="shared" si="3"/>
        <v>9980293.2599999998</v>
      </c>
      <c r="Y21">
        <v>7</v>
      </c>
      <c r="Z21" s="7">
        <v>1.9300000000000001E-2</v>
      </c>
      <c r="AA21">
        <v>1905</v>
      </c>
      <c r="AB21" s="3">
        <v>13852238</v>
      </c>
      <c r="AC21" s="3">
        <v>44110000000</v>
      </c>
      <c r="AD21">
        <f t="shared" si="4"/>
        <v>10389178.5</v>
      </c>
      <c r="AE21">
        <v>70</v>
      </c>
      <c r="AF21" s="7">
        <v>3.6700000000000003E-2</v>
      </c>
      <c r="AG21">
        <v>58</v>
      </c>
      <c r="AH21" s="3">
        <v>14253549</v>
      </c>
      <c r="AI21" s="3">
        <v>40590000000</v>
      </c>
      <c r="AJ21">
        <f t="shared" si="5"/>
        <v>10804190.142000001</v>
      </c>
      <c r="AK21">
        <v>0</v>
      </c>
      <c r="AL21" s="7">
        <v>0</v>
      </c>
      <c r="AM21">
        <v>0</v>
      </c>
      <c r="AN21" s="3">
        <v>14655311</v>
      </c>
      <c r="AO21" s="3">
        <v>31820000000</v>
      </c>
      <c r="AP21">
        <f t="shared" si="6"/>
        <v>11240623.537</v>
      </c>
      <c r="AQ21">
        <v>0</v>
      </c>
      <c r="AR21">
        <v>0</v>
      </c>
      <c r="AS21">
        <v>12116</v>
      </c>
      <c r="AT21" s="3">
        <v>15007038</v>
      </c>
      <c r="AU21" s="3">
        <v>40660000000</v>
      </c>
      <c r="AV21">
        <f t="shared" si="7"/>
        <v>11645461.487999998</v>
      </c>
      <c r="AW21">
        <v>368</v>
      </c>
      <c r="AX21" s="7">
        <v>2.9600000000000001E-2</v>
      </c>
      <c r="AY21">
        <v>1131</v>
      </c>
      <c r="AZ21" s="3">
        <v>15367207</v>
      </c>
      <c r="BA21" s="3">
        <v>42510000000</v>
      </c>
      <c r="BB21">
        <f t="shared" si="8"/>
        <v>9527668.3399999999</v>
      </c>
      <c r="BC21">
        <v>47</v>
      </c>
      <c r="BD21" s="7">
        <v>4.1599999999999998E-2</v>
      </c>
      <c r="BE21">
        <v>61</v>
      </c>
      <c r="BF21" s="3">
        <v>16253549</v>
      </c>
      <c r="BH21">
        <f t="shared" si="9"/>
        <v>10077200.380000001</v>
      </c>
      <c r="BI21">
        <v>4</v>
      </c>
      <c r="BJ21" s="7">
        <v>6.5600000000000006E-2</v>
      </c>
    </row>
    <row r="22" spans="1:62" x14ac:dyDescent="0.35">
      <c r="A22" s="1">
        <v>21</v>
      </c>
      <c r="B22" t="s">
        <v>20</v>
      </c>
      <c r="C22">
        <v>949</v>
      </c>
      <c r="D22" s="3">
        <v>7375259</v>
      </c>
      <c r="E22" s="3">
        <v>6220000000</v>
      </c>
      <c r="F22" s="3">
        <f t="shared" si="0"/>
        <v>5273310.1849999996</v>
      </c>
      <c r="G22">
        <v>13</v>
      </c>
      <c r="H22" s="7">
        <v>1.37E-2</v>
      </c>
      <c r="I22">
        <v>53</v>
      </c>
      <c r="J22" s="3">
        <v>7599869</v>
      </c>
      <c r="K22" s="3">
        <v>5790000000</v>
      </c>
      <c r="L22" s="3">
        <f t="shared" si="1"/>
        <v>5502305.1560000004</v>
      </c>
      <c r="M22">
        <v>0</v>
      </c>
      <c r="N22" s="7">
        <v>0</v>
      </c>
      <c r="O22">
        <v>0</v>
      </c>
      <c r="P22" s="3">
        <v>8369926</v>
      </c>
      <c r="Q22" s="3">
        <v>5550000000</v>
      </c>
      <c r="R22" s="3">
        <f t="shared" si="2"/>
        <v>6135155.7579999994</v>
      </c>
      <c r="S22">
        <v>0</v>
      </c>
      <c r="T22" s="7">
        <v>0</v>
      </c>
      <c r="U22">
        <v>0</v>
      </c>
      <c r="V22" s="3">
        <v>8668899</v>
      </c>
      <c r="W22" s="3">
        <v>6030000000</v>
      </c>
      <c r="X22" s="3">
        <f t="shared" si="3"/>
        <v>6432323.0580000002</v>
      </c>
      <c r="Y22">
        <v>0</v>
      </c>
      <c r="Z22" s="7">
        <v>0</v>
      </c>
      <c r="AA22">
        <v>7358</v>
      </c>
      <c r="AB22" s="3">
        <v>8977242</v>
      </c>
      <c r="AC22" s="3">
        <v>6960000000</v>
      </c>
      <c r="AD22">
        <f t="shared" si="4"/>
        <v>6732931.5</v>
      </c>
      <c r="AE22">
        <v>184</v>
      </c>
      <c r="AF22" s="7">
        <v>2.5000000000000001E-2</v>
      </c>
      <c r="AG22">
        <v>131</v>
      </c>
      <c r="AH22" s="3">
        <v>9300382</v>
      </c>
      <c r="AI22" s="3">
        <v>8500000000</v>
      </c>
      <c r="AJ22">
        <f t="shared" si="5"/>
        <v>7049689.5559999999</v>
      </c>
      <c r="AK22">
        <v>1</v>
      </c>
      <c r="AL22" s="7">
        <v>7.6E-3</v>
      </c>
      <c r="AM22">
        <v>0</v>
      </c>
      <c r="AN22" s="3">
        <v>9639059</v>
      </c>
      <c r="AO22" s="3">
        <v>11400000000</v>
      </c>
      <c r="AP22">
        <f t="shared" si="6"/>
        <v>7393158.2530000005</v>
      </c>
      <c r="AQ22">
        <v>0</v>
      </c>
      <c r="AR22">
        <v>0</v>
      </c>
      <c r="AS22">
        <v>9209</v>
      </c>
      <c r="AT22" s="3">
        <v>9870396</v>
      </c>
      <c r="AU22" s="3">
        <v>24220000000</v>
      </c>
      <c r="AV22">
        <f t="shared" si="7"/>
        <v>7659427.2959999992</v>
      </c>
      <c r="AW22">
        <v>238</v>
      </c>
      <c r="AX22" s="7">
        <v>2.2800000000000001E-2</v>
      </c>
      <c r="AY22">
        <v>1639</v>
      </c>
      <c r="AZ22" s="3">
        <v>10107286</v>
      </c>
      <c r="BA22" s="3">
        <v>12770000000</v>
      </c>
      <c r="BB22">
        <f t="shared" si="8"/>
        <v>6266517.3200000003</v>
      </c>
      <c r="BC22">
        <v>37</v>
      </c>
      <c r="BD22" s="7">
        <v>20.260000000000002</v>
      </c>
      <c r="BE22">
        <v>343</v>
      </c>
      <c r="BF22" s="3">
        <v>9300382</v>
      </c>
      <c r="BH22">
        <f t="shared" si="9"/>
        <v>5766236.8399999999</v>
      </c>
      <c r="BI22">
        <v>10</v>
      </c>
      <c r="BJ22" s="7">
        <v>2.92E-2</v>
      </c>
    </row>
    <row r="23" spans="1:62" x14ac:dyDescent="0.35">
      <c r="A23" s="1">
        <v>22</v>
      </c>
      <c r="B23" t="s">
        <v>21</v>
      </c>
      <c r="C23">
        <v>1932</v>
      </c>
      <c r="D23" s="3">
        <v>4173127</v>
      </c>
      <c r="E23" s="3">
        <v>3830000000</v>
      </c>
      <c r="F23" s="3">
        <f t="shared" si="0"/>
        <v>2983785.8049999997</v>
      </c>
      <c r="G23">
        <v>113</v>
      </c>
      <c r="H23" s="7">
        <v>5.8400000000000001E-2</v>
      </c>
      <c r="I23">
        <v>97</v>
      </c>
      <c r="J23" s="3">
        <v>4304520</v>
      </c>
      <c r="K23" s="3">
        <v>3590000000</v>
      </c>
      <c r="L23" s="3">
        <f t="shared" si="1"/>
        <v>3116472.4800000004</v>
      </c>
      <c r="M23">
        <v>14</v>
      </c>
      <c r="N23" s="7">
        <v>0.14430000000000001</v>
      </c>
      <c r="O23">
        <v>8</v>
      </c>
      <c r="P23" s="3">
        <v>4525293</v>
      </c>
      <c r="Q23" s="3">
        <v>3130000000</v>
      </c>
      <c r="R23" s="3">
        <f t="shared" si="2"/>
        <v>3317039.7689999999</v>
      </c>
      <c r="S23">
        <v>1</v>
      </c>
      <c r="T23" s="7">
        <v>0.125</v>
      </c>
      <c r="U23">
        <v>1264</v>
      </c>
      <c r="V23" s="3">
        <v>4677379</v>
      </c>
      <c r="W23" s="3">
        <v>4390000000</v>
      </c>
      <c r="X23" s="3">
        <f t="shared" si="3"/>
        <v>3470615.2179999999</v>
      </c>
      <c r="Y23">
        <v>50</v>
      </c>
      <c r="Z23" s="7">
        <v>3.9600000000000003E-2</v>
      </c>
      <c r="AA23">
        <v>198</v>
      </c>
      <c r="AB23" s="3">
        <v>4834886</v>
      </c>
      <c r="AC23" s="3">
        <v>4880000000</v>
      </c>
      <c r="AD23">
        <f t="shared" si="4"/>
        <v>3626164.5</v>
      </c>
      <c r="AE23">
        <v>7</v>
      </c>
      <c r="AF23" s="7">
        <v>3.5299999999999998E-2</v>
      </c>
      <c r="AG23">
        <v>0</v>
      </c>
      <c r="AH23" s="3">
        <v>5001610</v>
      </c>
      <c r="AI23" s="3">
        <v>7370000000</v>
      </c>
      <c r="AJ23">
        <f t="shared" si="5"/>
        <v>3791220.38</v>
      </c>
      <c r="AK23">
        <v>0</v>
      </c>
      <c r="AL23" s="7">
        <v>0</v>
      </c>
      <c r="AM23">
        <v>0</v>
      </c>
      <c r="AN23" s="3">
        <v>5178123</v>
      </c>
      <c r="AO23" s="3">
        <v>13780000000</v>
      </c>
      <c r="AP23">
        <f t="shared" si="6"/>
        <v>3971620.341</v>
      </c>
      <c r="AQ23">
        <v>0</v>
      </c>
      <c r="AR23">
        <v>0</v>
      </c>
      <c r="AS23">
        <v>5959</v>
      </c>
      <c r="AT23" s="3">
        <v>5302398</v>
      </c>
      <c r="AU23" s="3">
        <v>9860000000</v>
      </c>
      <c r="AV23">
        <f t="shared" si="7"/>
        <v>4114660.8479999998</v>
      </c>
      <c r="AW23">
        <v>375</v>
      </c>
      <c r="AX23" s="7">
        <v>6.2899999999999998E-2</v>
      </c>
      <c r="AY23">
        <v>54</v>
      </c>
      <c r="AZ23" s="3">
        <v>5429656</v>
      </c>
      <c r="BA23" s="3">
        <v>8430000000</v>
      </c>
      <c r="BB23">
        <f t="shared" si="8"/>
        <v>3366386.72</v>
      </c>
      <c r="BC23">
        <v>0</v>
      </c>
      <c r="BD23" s="7">
        <v>0</v>
      </c>
      <c r="BE23">
        <v>35</v>
      </c>
      <c r="BF23" s="3">
        <v>6001610</v>
      </c>
      <c r="BH23">
        <f t="shared" si="9"/>
        <v>3720998.2</v>
      </c>
      <c r="BI23">
        <v>2</v>
      </c>
      <c r="BJ23" s="7">
        <v>5.7099999999999998E-2</v>
      </c>
    </row>
    <row r="24" spans="1:62" x14ac:dyDescent="0.35">
      <c r="A24" s="1">
        <v>23</v>
      </c>
      <c r="B24" t="s">
        <v>22</v>
      </c>
      <c r="C24">
        <v>14</v>
      </c>
      <c r="D24" s="3">
        <v>4212974</v>
      </c>
      <c r="E24" s="3">
        <v>6570000000</v>
      </c>
      <c r="F24" s="3">
        <f t="shared" si="0"/>
        <v>3012276.4099999997</v>
      </c>
      <c r="G24">
        <v>0</v>
      </c>
      <c r="H24" s="7">
        <v>0</v>
      </c>
      <c r="I24">
        <v>7</v>
      </c>
      <c r="J24" s="3">
        <v>4341279</v>
      </c>
      <c r="K24" s="3">
        <v>6780000000</v>
      </c>
      <c r="L24" s="3">
        <f t="shared" si="1"/>
        <v>3143085.9960000003</v>
      </c>
      <c r="M24">
        <v>0</v>
      </c>
      <c r="N24" s="7">
        <v>0</v>
      </c>
      <c r="O24">
        <v>0</v>
      </c>
      <c r="P24" s="3">
        <v>3884218</v>
      </c>
      <c r="Q24" s="3">
        <v>9570000000</v>
      </c>
      <c r="R24" s="3">
        <f t="shared" si="2"/>
        <v>2847131.7939999998</v>
      </c>
      <c r="S24">
        <v>0</v>
      </c>
      <c r="T24" s="7">
        <v>0</v>
      </c>
      <c r="U24">
        <v>0</v>
      </c>
      <c r="V24" s="3">
        <v>3967919</v>
      </c>
      <c r="W24" s="3">
        <v>11240000000</v>
      </c>
      <c r="X24" s="3">
        <f t="shared" si="3"/>
        <v>2944195.898</v>
      </c>
      <c r="Y24">
        <v>0</v>
      </c>
      <c r="Z24" s="7">
        <v>0</v>
      </c>
      <c r="AA24">
        <v>102</v>
      </c>
      <c r="AB24" s="3">
        <v>4058704</v>
      </c>
      <c r="AC24" s="3">
        <v>11330000000</v>
      </c>
      <c r="AD24">
        <f t="shared" si="4"/>
        <v>3044028</v>
      </c>
      <c r="AE24">
        <v>8</v>
      </c>
      <c r="AF24" s="7">
        <v>7.8399999999999997E-2</v>
      </c>
      <c r="AG24">
        <v>0</v>
      </c>
      <c r="AH24" s="3">
        <v>4153734</v>
      </c>
      <c r="AI24" s="3">
        <v>16390000000</v>
      </c>
      <c r="AJ24">
        <f t="shared" si="5"/>
        <v>3148530.372</v>
      </c>
      <c r="AK24">
        <v>0</v>
      </c>
      <c r="AL24" s="7">
        <v>0</v>
      </c>
      <c r="AM24">
        <v>0</v>
      </c>
      <c r="AN24" s="3">
        <v>4253371</v>
      </c>
      <c r="AO24" s="3">
        <v>17360000000</v>
      </c>
      <c r="AP24">
        <f t="shared" si="6"/>
        <v>3262335.557</v>
      </c>
      <c r="AQ24">
        <v>0</v>
      </c>
      <c r="AR24">
        <v>0</v>
      </c>
      <c r="AS24">
        <v>151</v>
      </c>
      <c r="AT24" s="3">
        <v>4355452</v>
      </c>
      <c r="AU24" s="3">
        <v>16800000000</v>
      </c>
      <c r="AV24">
        <f t="shared" si="7"/>
        <v>3379830.7519999994</v>
      </c>
      <c r="AW24">
        <v>37</v>
      </c>
      <c r="AX24" s="7">
        <v>0.245</v>
      </c>
      <c r="AY24">
        <v>1</v>
      </c>
      <c r="AZ24" s="3">
        <v>4459982</v>
      </c>
      <c r="BA24" s="3">
        <v>19660000000</v>
      </c>
      <c r="BB24">
        <f t="shared" si="8"/>
        <v>2765188.84</v>
      </c>
      <c r="BC24">
        <v>0</v>
      </c>
      <c r="BD24" s="7">
        <v>0</v>
      </c>
      <c r="BE24">
        <v>2</v>
      </c>
      <c r="BF24" s="3">
        <v>5053734</v>
      </c>
      <c r="BH24">
        <f t="shared" si="9"/>
        <v>3133315.08</v>
      </c>
      <c r="BI24">
        <v>0</v>
      </c>
      <c r="BJ24" s="7">
        <v>0</v>
      </c>
    </row>
    <row r="25" spans="1:62" x14ac:dyDescent="0.35">
      <c r="A25" s="1">
        <v>24</v>
      </c>
      <c r="B25" t="s">
        <v>23</v>
      </c>
      <c r="C25">
        <v>0</v>
      </c>
      <c r="D25" s="3">
        <v>3006953</v>
      </c>
      <c r="E25" s="3">
        <v>12460000000</v>
      </c>
      <c r="F25" s="3">
        <f t="shared" si="0"/>
        <v>2149971.395</v>
      </c>
      <c r="G25">
        <v>0</v>
      </c>
      <c r="H25" s="7">
        <v>0</v>
      </c>
      <c r="I25">
        <v>0</v>
      </c>
      <c r="J25" s="3">
        <v>3098528</v>
      </c>
      <c r="K25" s="3">
        <v>7180000000</v>
      </c>
      <c r="L25" s="3">
        <f t="shared" si="1"/>
        <v>2243334.2720000003</v>
      </c>
      <c r="M25">
        <v>0</v>
      </c>
      <c r="N25" s="7">
        <v>0</v>
      </c>
      <c r="O25">
        <v>0</v>
      </c>
      <c r="P25" s="3">
        <v>3009755</v>
      </c>
      <c r="Q25" s="3">
        <v>17250000000</v>
      </c>
      <c r="R25" s="3">
        <f t="shared" si="2"/>
        <v>2206150.415</v>
      </c>
      <c r="S25">
        <v>0</v>
      </c>
      <c r="T25" s="7">
        <v>0</v>
      </c>
      <c r="U25">
        <v>1629</v>
      </c>
      <c r="V25" s="3">
        <v>3089231</v>
      </c>
      <c r="W25" s="3">
        <v>19640000000</v>
      </c>
      <c r="X25" s="3">
        <f t="shared" si="3"/>
        <v>2292209.4019999998</v>
      </c>
      <c r="Y25">
        <v>22</v>
      </c>
      <c r="Z25" s="7">
        <v>1.35E-2</v>
      </c>
      <c r="AA25">
        <v>10</v>
      </c>
      <c r="AB25" s="3">
        <v>3172216</v>
      </c>
      <c r="AC25" s="3">
        <v>23050000000</v>
      </c>
      <c r="AD25">
        <f t="shared" si="4"/>
        <v>2379162</v>
      </c>
      <c r="AE25">
        <v>0</v>
      </c>
      <c r="AF25" s="7">
        <v>0</v>
      </c>
      <c r="AG25">
        <v>0</v>
      </c>
      <c r="AH25" s="3">
        <v>3259613</v>
      </c>
      <c r="AI25" s="3">
        <v>30650000000</v>
      </c>
      <c r="AJ25">
        <f t="shared" si="5"/>
        <v>2470786.6540000001</v>
      </c>
      <c r="AK25">
        <v>0</v>
      </c>
      <c r="AL25" s="7">
        <v>0</v>
      </c>
      <c r="AM25">
        <v>0</v>
      </c>
      <c r="AN25" s="3">
        <v>3351720</v>
      </c>
      <c r="AO25" s="3">
        <v>19600000000</v>
      </c>
      <c r="AP25">
        <f t="shared" si="6"/>
        <v>2570769.2400000002</v>
      </c>
      <c r="AQ25">
        <v>0</v>
      </c>
      <c r="AR25">
        <v>0</v>
      </c>
      <c r="AS25">
        <v>253</v>
      </c>
      <c r="AT25" s="3">
        <v>3432161</v>
      </c>
      <c r="AU25" s="3">
        <v>26670000000</v>
      </c>
      <c r="AV25">
        <f t="shared" si="7"/>
        <v>2663356.9359999998</v>
      </c>
      <c r="AW25">
        <v>35</v>
      </c>
      <c r="AX25" s="7">
        <v>0.13830000000000001</v>
      </c>
      <c r="AY25">
        <v>30</v>
      </c>
      <c r="AZ25" s="3">
        <v>3514533</v>
      </c>
      <c r="BA25" s="3">
        <v>35010000000</v>
      </c>
      <c r="BB25">
        <f t="shared" si="8"/>
        <v>2179010.46</v>
      </c>
      <c r="BC25">
        <v>0</v>
      </c>
      <c r="BD25" s="7">
        <v>0</v>
      </c>
      <c r="BE25">
        <v>2</v>
      </c>
      <c r="BF25" s="3">
        <v>4259613</v>
      </c>
      <c r="BH25">
        <f t="shared" si="9"/>
        <v>2640960.06</v>
      </c>
      <c r="BI25">
        <v>0</v>
      </c>
      <c r="BJ25" s="7">
        <v>0</v>
      </c>
    </row>
    <row r="26" spans="1:62" x14ac:dyDescent="0.35">
      <c r="A26" s="1">
        <v>25</v>
      </c>
      <c r="B26" t="s">
        <v>24</v>
      </c>
      <c r="C26">
        <v>10</v>
      </c>
      <c r="D26" s="3">
        <v>11772524</v>
      </c>
      <c r="E26" s="3">
        <v>276200000000</v>
      </c>
      <c r="F26" s="3">
        <f t="shared" si="0"/>
        <v>8417354.6600000001</v>
      </c>
      <c r="G26">
        <v>1</v>
      </c>
      <c r="H26" s="7">
        <v>0.1</v>
      </c>
      <c r="I26">
        <v>23</v>
      </c>
      <c r="J26" s="3">
        <v>12155337</v>
      </c>
      <c r="K26" s="3">
        <v>268200000000</v>
      </c>
      <c r="L26" s="3">
        <f t="shared" si="1"/>
        <v>8800463.9880000018</v>
      </c>
      <c r="M26">
        <v>3</v>
      </c>
      <c r="N26" s="7">
        <v>0.13039999999999999</v>
      </c>
      <c r="O26">
        <v>293</v>
      </c>
      <c r="P26" s="3">
        <v>12033445</v>
      </c>
      <c r="Q26" s="3">
        <v>302400000000</v>
      </c>
      <c r="R26" s="3">
        <f t="shared" si="2"/>
        <v>8820515.1850000005</v>
      </c>
      <c r="S26">
        <v>16</v>
      </c>
      <c r="T26" s="7">
        <v>5.4600000000000003E-2</v>
      </c>
      <c r="U26">
        <v>70</v>
      </c>
      <c r="V26" s="3">
        <v>12288839</v>
      </c>
      <c r="W26" s="3">
        <v>333970000000</v>
      </c>
      <c r="X26" s="3">
        <f t="shared" si="3"/>
        <v>9118318.5380000006</v>
      </c>
      <c r="Y26">
        <v>2</v>
      </c>
      <c r="Z26" s="7">
        <v>2.86E-2</v>
      </c>
      <c r="AA26">
        <v>0</v>
      </c>
      <c r="AB26" s="3">
        <v>12531530</v>
      </c>
      <c r="AC26" s="3">
        <v>382180000000</v>
      </c>
      <c r="AD26">
        <f t="shared" si="4"/>
        <v>9398647.5</v>
      </c>
      <c r="AE26">
        <v>0</v>
      </c>
      <c r="AF26" s="7">
        <v>0</v>
      </c>
      <c r="AG26">
        <v>0</v>
      </c>
      <c r="AH26" s="3">
        <v>12772884</v>
      </c>
      <c r="AI26" s="3">
        <v>398730000000</v>
      </c>
      <c r="AJ26">
        <f t="shared" si="5"/>
        <v>9681846.0720000006</v>
      </c>
      <c r="AK26">
        <v>0</v>
      </c>
      <c r="AL26" s="7"/>
      <c r="AM26">
        <v>0</v>
      </c>
      <c r="AN26" s="3">
        <v>13012971</v>
      </c>
      <c r="AO26" s="3">
        <v>418980000000</v>
      </c>
      <c r="AP26">
        <f t="shared" si="6"/>
        <v>9980948.7569999993</v>
      </c>
      <c r="AQ26">
        <v>0</v>
      </c>
      <c r="AR26">
        <v>0</v>
      </c>
      <c r="AS26">
        <v>2551</v>
      </c>
      <c r="AT26" s="3">
        <v>13325282</v>
      </c>
      <c r="AU26" s="3">
        <v>546350000000</v>
      </c>
      <c r="AV26">
        <f t="shared" si="7"/>
        <v>10340418.831999999</v>
      </c>
      <c r="AW26">
        <v>12</v>
      </c>
      <c r="AX26" s="7">
        <v>4.7000000000000002E-3</v>
      </c>
      <c r="AY26">
        <v>47</v>
      </c>
      <c r="AZ26" s="3">
        <v>13645089</v>
      </c>
      <c r="BA26" s="3">
        <v>659780000000</v>
      </c>
      <c r="BB26">
        <f t="shared" si="8"/>
        <v>8459955.1799999997</v>
      </c>
      <c r="BC26">
        <v>1</v>
      </c>
      <c r="BD26" s="7">
        <v>2.1299999999999999E-2</v>
      </c>
      <c r="BE26">
        <v>0</v>
      </c>
      <c r="BF26" s="3">
        <v>15772884</v>
      </c>
      <c r="BH26">
        <f t="shared" si="9"/>
        <v>9779188.0800000001</v>
      </c>
      <c r="BI26">
        <v>0</v>
      </c>
      <c r="BJ26" s="7">
        <v>0</v>
      </c>
    </row>
    <row r="27" spans="1:62" x14ac:dyDescent="0.35">
      <c r="A27" s="1">
        <v>26</v>
      </c>
      <c r="B27" t="s">
        <v>25</v>
      </c>
      <c r="C27">
        <v>80</v>
      </c>
      <c r="D27" s="3">
        <v>2376444</v>
      </c>
      <c r="E27" s="3">
        <v>4090000000</v>
      </c>
      <c r="F27" s="3">
        <f t="shared" si="0"/>
        <v>1699157.46</v>
      </c>
      <c r="G27">
        <v>4</v>
      </c>
      <c r="H27" s="7">
        <v>0.05</v>
      </c>
      <c r="I27">
        <v>372</v>
      </c>
      <c r="J27" s="3">
        <v>2448817</v>
      </c>
      <c r="K27" s="3">
        <v>4280000000</v>
      </c>
      <c r="L27" s="3">
        <f t="shared" si="1"/>
        <v>1772943.5080000001</v>
      </c>
      <c r="M27">
        <v>5</v>
      </c>
      <c r="N27" s="7">
        <v>1.34E-2</v>
      </c>
      <c r="O27">
        <v>0</v>
      </c>
      <c r="P27" s="3">
        <v>2415158</v>
      </c>
      <c r="Q27" s="3">
        <v>3400000000</v>
      </c>
      <c r="R27" s="3">
        <f t="shared" si="2"/>
        <v>1770310.814</v>
      </c>
      <c r="S27">
        <v>0</v>
      </c>
      <c r="T27" s="7">
        <v>0</v>
      </c>
      <c r="U27">
        <v>0</v>
      </c>
      <c r="V27" s="3">
        <v>2484482</v>
      </c>
      <c r="W27" s="3">
        <v>6170000000</v>
      </c>
      <c r="X27" s="3">
        <f t="shared" si="3"/>
        <v>1843485.6440000001</v>
      </c>
      <c r="Y27">
        <v>0</v>
      </c>
      <c r="Z27" s="7">
        <v>0</v>
      </c>
      <c r="AA27">
        <v>71</v>
      </c>
      <c r="AB27" s="3">
        <v>2556350</v>
      </c>
      <c r="AC27" s="3">
        <v>7570000000</v>
      </c>
      <c r="AD27">
        <f t="shared" si="4"/>
        <v>1917262.5</v>
      </c>
      <c r="AE27">
        <v>5</v>
      </c>
      <c r="AF27" s="7">
        <v>7.0400000000000004E-2</v>
      </c>
      <c r="AG27">
        <v>0</v>
      </c>
      <c r="AH27" s="3">
        <v>2632239</v>
      </c>
      <c r="AI27" s="3">
        <v>10860000000</v>
      </c>
      <c r="AJ27">
        <f t="shared" si="5"/>
        <v>1995237.162</v>
      </c>
      <c r="AK27">
        <v>0</v>
      </c>
      <c r="AL27" s="7">
        <v>0</v>
      </c>
      <c r="AM27">
        <v>0</v>
      </c>
      <c r="AN27" s="3">
        <v>2712349</v>
      </c>
      <c r="AO27" s="3">
        <v>12480000000</v>
      </c>
      <c r="AP27">
        <f t="shared" si="6"/>
        <v>2080371.683</v>
      </c>
      <c r="AQ27">
        <v>0</v>
      </c>
      <c r="AR27">
        <v>0</v>
      </c>
      <c r="AS27">
        <v>1242</v>
      </c>
      <c r="AT27" s="3">
        <v>2777445</v>
      </c>
      <c r="AU27" s="3">
        <v>20700000000</v>
      </c>
      <c r="AV27">
        <f t="shared" si="7"/>
        <v>2155297.3199999998</v>
      </c>
      <c r="AW27">
        <v>75</v>
      </c>
      <c r="AX27" s="7">
        <v>6.0400000000000002E-2</v>
      </c>
      <c r="AY27">
        <v>12</v>
      </c>
      <c r="AZ27" s="3">
        <v>2844104</v>
      </c>
      <c r="BA27" s="3">
        <v>21490000000</v>
      </c>
      <c r="BB27">
        <f t="shared" si="8"/>
        <v>1763344.48</v>
      </c>
      <c r="BC27">
        <v>0</v>
      </c>
      <c r="BD27" s="7">
        <v>0</v>
      </c>
      <c r="BE27">
        <v>0</v>
      </c>
      <c r="BF27" s="3">
        <v>3632239</v>
      </c>
      <c r="BH27">
        <f t="shared" si="9"/>
        <v>2251988.1800000002</v>
      </c>
      <c r="BI27">
        <v>0</v>
      </c>
      <c r="BJ27" s="7">
        <v>0</v>
      </c>
    </row>
    <row r="28" spans="1:62" x14ac:dyDescent="0.35">
      <c r="A28" s="1">
        <v>27</v>
      </c>
      <c r="B28" t="s">
        <v>26</v>
      </c>
      <c r="C28">
        <v>37</v>
      </c>
      <c r="D28" s="3">
        <v>5190982</v>
      </c>
      <c r="E28" s="3">
        <v>5750000000</v>
      </c>
      <c r="F28" s="3">
        <f t="shared" si="0"/>
        <v>3711552.13</v>
      </c>
      <c r="G28">
        <v>1</v>
      </c>
      <c r="H28" s="7">
        <v>2.7E-2</v>
      </c>
      <c r="I28">
        <v>0</v>
      </c>
      <c r="J28" s="3">
        <v>5370510</v>
      </c>
      <c r="K28" s="3">
        <v>5980000000</v>
      </c>
      <c r="L28" s="3">
        <f t="shared" si="1"/>
        <v>3888249.2400000007</v>
      </c>
      <c r="M28">
        <v>0</v>
      </c>
      <c r="N28" s="7">
        <v>0</v>
      </c>
      <c r="O28">
        <v>0</v>
      </c>
      <c r="P28" s="3">
        <v>5665810</v>
      </c>
      <c r="Q28" s="3">
        <v>5890000000</v>
      </c>
      <c r="R28" s="3">
        <f t="shared" si="2"/>
        <v>4153038.73</v>
      </c>
      <c r="S28">
        <v>0</v>
      </c>
      <c r="T28" s="7">
        <v>0</v>
      </c>
      <c r="U28">
        <v>0</v>
      </c>
      <c r="V28" s="3">
        <v>5847657</v>
      </c>
      <c r="W28" s="3">
        <v>6520000000</v>
      </c>
      <c r="X28" s="3">
        <f t="shared" si="3"/>
        <v>4338961.4939999999</v>
      </c>
      <c r="Y28">
        <v>0</v>
      </c>
      <c r="Z28" s="7">
        <v>0</v>
      </c>
      <c r="AA28">
        <v>584</v>
      </c>
      <c r="AB28" s="3">
        <v>6033997</v>
      </c>
      <c r="AC28" s="3">
        <v>10430000000</v>
      </c>
      <c r="AD28">
        <f t="shared" si="4"/>
        <v>4525497.75</v>
      </c>
      <c r="AE28">
        <v>29</v>
      </c>
      <c r="AF28" s="7">
        <v>4.9599999999999998E-2</v>
      </c>
      <c r="AG28">
        <v>0</v>
      </c>
      <c r="AH28" s="3">
        <v>6220617</v>
      </c>
      <c r="AI28" s="3">
        <v>12770000000</v>
      </c>
      <c r="AJ28">
        <f t="shared" si="5"/>
        <v>4715227.6859999998</v>
      </c>
      <c r="AK28">
        <v>0</v>
      </c>
      <c r="AL28" s="7">
        <v>0</v>
      </c>
      <c r="AM28">
        <v>0</v>
      </c>
      <c r="AN28" s="3">
        <v>6407568</v>
      </c>
      <c r="AO28" s="3">
        <v>10520000000</v>
      </c>
      <c r="AP28">
        <f t="shared" si="6"/>
        <v>4914604.6560000004</v>
      </c>
      <c r="AQ28">
        <v>0</v>
      </c>
      <c r="AR28">
        <v>0</v>
      </c>
      <c r="AS28">
        <v>2821</v>
      </c>
      <c r="AT28" s="3">
        <v>6561350</v>
      </c>
      <c r="AU28" s="3">
        <v>15840000000</v>
      </c>
      <c r="AV28">
        <f t="shared" si="7"/>
        <v>5091607.5999999996</v>
      </c>
      <c r="AW28">
        <v>174</v>
      </c>
      <c r="AX28" s="7">
        <v>6.1699999999999998E-2</v>
      </c>
      <c r="AY28">
        <v>1</v>
      </c>
      <c r="AZ28" s="3">
        <v>6718822</v>
      </c>
      <c r="BA28" s="3">
        <v>13240000000</v>
      </c>
      <c r="BB28">
        <f t="shared" si="8"/>
        <v>4165669.64</v>
      </c>
      <c r="BC28">
        <v>0</v>
      </c>
      <c r="BD28" s="7">
        <v>0</v>
      </c>
      <c r="BE28">
        <v>195</v>
      </c>
      <c r="BF28" s="3">
        <v>6720617</v>
      </c>
      <c r="BH28">
        <f t="shared" si="9"/>
        <v>4166782.54</v>
      </c>
      <c r="BI28">
        <v>12</v>
      </c>
      <c r="BJ28" s="7">
        <v>6.1499999999999999E-2</v>
      </c>
    </row>
    <row r="29" spans="1:62" x14ac:dyDescent="0.35">
      <c r="A29" s="1">
        <v>28</v>
      </c>
      <c r="B29" t="s">
        <v>27</v>
      </c>
      <c r="C29" s="5">
        <v>0</v>
      </c>
      <c r="D29" s="3">
        <v>4884465</v>
      </c>
      <c r="E29" s="3">
        <v>62230000000</v>
      </c>
      <c r="F29" s="3">
        <f t="shared" si="0"/>
        <v>3492392.4749999996</v>
      </c>
      <c r="G29" s="5">
        <v>0</v>
      </c>
      <c r="H29" s="8">
        <v>0</v>
      </c>
      <c r="I29" s="5">
        <v>0</v>
      </c>
      <c r="J29" s="3">
        <v>5048342</v>
      </c>
      <c r="K29" s="3">
        <v>64340000000</v>
      </c>
      <c r="L29" s="3">
        <f t="shared" si="1"/>
        <v>3654999.6080000005</v>
      </c>
      <c r="M29" s="5">
        <v>0</v>
      </c>
      <c r="N29" s="7">
        <v>0</v>
      </c>
      <c r="O29" s="5">
        <v>0</v>
      </c>
      <c r="P29" s="3">
        <v>5495738</v>
      </c>
      <c r="Q29" s="3">
        <v>72980000000</v>
      </c>
      <c r="R29" s="3">
        <f t="shared" si="2"/>
        <v>4028375.9539999999</v>
      </c>
      <c r="S29" s="5">
        <v>0</v>
      </c>
      <c r="T29" s="7">
        <v>0</v>
      </c>
      <c r="U29">
        <v>0</v>
      </c>
      <c r="V29" s="3">
        <v>5651466</v>
      </c>
      <c r="W29" s="3">
        <v>74840000000</v>
      </c>
      <c r="X29" s="3">
        <f t="shared" si="3"/>
        <v>4193387.7719999999</v>
      </c>
      <c r="Y29">
        <v>0</v>
      </c>
      <c r="Z29" s="7">
        <v>0</v>
      </c>
      <c r="AA29">
        <v>0</v>
      </c>
      <c r="AB29" s="3">
        <v>5798744</v>
      </c>
      <c r="AC29" s="3">
        <v>84550000000</v>
      </c>
      <c r="AD29">
        <f t="shared" si="4"/>
        <v>4349058</v>
      </c>
      <c r="AE29">
        <v>0</v>
      </c>
      <c r="AF29" s="7">
        <v>0</v>
      </c>
      <c r="AG29">
        <v>0</v>
      </c>
      <c r="AH29" s="3">
        <v>5945275</v>
      </c>
      <c r="AI29" s="3">
        <v>70920000000</v>
      </c>
      <c r="AJ29">
        <f t="shared" si="5"/>
        <v>4506518.45</v>
      </c>
      <c r="AK29">
        <v>0</v>
      </c>
      <c r="AL29" s="7">
        <v>0</v>
      </c>
      <c r="AM29">
        <v>0</v>
      </c>
      <c r="AN29" s="3">
        <v>6090740</v>
      </c>
      <c r="AO29" s="3">
        <v>50760000000</v>
      </c>
      <c r="AP29">
        <f t="shared" si="6"/>
        <v>4671597.58</v>
      </c>
      <c r="AQ29">
        <v>0</v>
      </c>
      <c r="AR29">
        <v>0</v>
      </c>
      <c r="AS29">
        <v>108</v>
      </c>
      <c r="AT29" s="3">
        <v>6236918</v>
      </c>
      <c r="AU29" s="3">
        <v>78170000000</v>
      </c>
      <c r="AV29">
        <f t="shared" si="7"/>
        <v>4839848.3679999998</v>
      </c>
      <c r="AW29">
        <v>17</v>
      </c>
      <c r="AX29" s="7">
        <v>0.15740000000000001</v>
      </c>
      <c r="AY29">
        <v>0</v>
      </c>
      <c r="AZ29" s="3">
        <v>6387604</v>
      </c>
      <c r="BA29" s="3">
        <v>119830000000</v>
      </c>
      <c r="BB29">
        <f t="shared" si="8"/>
        <v>3960314.48</v>
      </c>
      <c r="BC29">
        <v>0</v>
      </c>
      <c r="BD29" s="7">
        <v>0</v>
      </c>
      <c r="BE29">
        <v>295</v>
      </c>
      <c r="BF29" s="3">
        <v>6445275</v>
      </c>
      <c r="BH29">
        <f t="shared" si="9"/>
        <v>3996070.5</v>
      </c>
      <c r="BI29">
        <v>14</v>
      </c>
      <c r="BJ29" s="7">
        <v>4.7500000000000001E-2</v>
      </c>
    </row>
    <row r="30" spans="1:62" x14ac:dyDescent="0.35">
      <c r="A30" s="1">
        <v>29</v>
      </c>
      <c r="B30" t="s">
        <v>28</v>
      </c>
      <c r="C30" s="5">
        <v>0</v>
      </c>
      <c r="D30" s="3">
        <v>4399637</v>
      </c>
      <c r="E30" s="3">
        <v>11720000000</v>
      </c>
      <c r="F30" s="3">
        <f t="shared" si="0"/>
        <v>3145740.4550000001</v>
      </c>
      <c r="G30" s="5">
        <v>0</v>
      </c>
      <c r="H30" s="8">
        <v>0</v>
      </c>
      <c r="I30" s="5">
        <v>0</v>
      </c>
      <c r="J30" s="3">
        <v>4533626</v>
      </c>
      <c r="K30" s="3">
        <v>11090000000</v>
      </c>
      <c r="L30" s="3">
        <f t="shared" si="1"/>
        <v>3282345.2240000004</v>
      </c>
      <c r="M30" s="5">
        <v>0</v>
      </c>
      <c r="N30" s="7">
        <v>0</v>
      </c>
      <c r="O30">
        <v>0</v>
      </c>
      <c r="P30" s="3">
        <v>4627488</v>
      </c>
      <c r="Q30" s="3">
        <v>8680000000</v>
      </c>
      <c r="R30" s="3">
        <f t="shared" si="2"/>
        <v>3391948.7039999999</v>
      </c>
      <c r="S30">
        <v>0</v>
      </c>
      <c r="T30" s="7">
        <v>0</v>
      </c>
      <c r="U30">
        <v>7</v>
      </c>
      <c r="V30" s="3">
        <v>4743667</v>
      </c>
      <c r="W30" s="3">
        <v>10930000000</v>
      </c>
      <c r="X30" s="3">
        <f t="shared" si="3"/>
        <v>3519800.9139999999</v>
      </c>
      <c r="Y30">
        <v>0</v>
      </c>
      <c r="Z30" s="7">
        <v>0</v>
      </c>
      <c r="AA30">
        <v>0</v>
      </c>
      <c r="AB30" s="3">
        <v>4856143</v>
      </c>
      <c r="AC30" s="3">
        <v>24790000000</v>
      </c>
      <c r="AD30">
        <f t="shared" si="4"/>
        <v>3642107.25</v>
      </c>
      <c r="AE30">
        <v>0</v>
      </c>
      <c r="AF30" s="7">
        <v>0</v>
      </c>
      <c r="AG30">
        <v>0</v>
      </c>
      <c r="AH30" s="3">
        <v>4969707</v>
      </c>
      <c r="AI30" s="3">
        <v>30140000000</v>
      </c>
      <c r="AJ30">
        <f t="shared" si="5"/>
        <v>3767037.906</v>
      </c>
      <c r="AK30">
        <v>0</v>
      </c>
      <c r="AL30" s="7">
        <v>0</v>
      </c>
      <c r="AM30">
        <v>0</v>
      </c>
      <c r="AN30" s="3">
        <v>5084330</v>
      </c>
      <c r="AO30" s="3">
        <v>24850000000</v>
      </c>
      <c r="AP30">
        <f t="shared" si="6"/>
        <v>3899681.11</v>
      </c>
      <c r="AQ30">
        <v>0</v>
      </c>
      <c r="AR30">
        <v>0</v>
      </c>
      <c r="AS30">
        <v>85</v>
      </c>
      <c r="AT30" s="3">
        <v>5206354</v>
      </c>
      <c r="AU30" s="3">
        <v>37370000000</v>
      </c>
      <c r="AV30">
        <f t="shared" si="7"/>
        <v>4040130.7039999994</v>
      </c>
      <c r="AW30">
        <v>1</v>
      </c>
      <c r="AX30" s="7">
        <v>1.18E-2</v>
      </c>
      <c r="AY30">
        <v>236</v>
      </c>
      <c r="AZ30" s="3">
        <v>5331306</v>
      </c>
      <c r="BA30" s="3">
        <v>32360000000</v>
      </c>
      <c r="BB30">
        <f t="shared" si="8"/>
        <v>3305409.72</v>
      </c>
      <c r="BC30">
        <v>0</v>
      </c>
      <c r="BD30" s="7">
        <v>0</v>
      </c>
      <c r="BE30">
        <v>41</v>
      </c>
      <c r="BF30" s="3">
        <v>5469707</v>
      </c>
      <c r="BH30">
        <f t="shared" si="9"/>
        <v>3391218.34</v>
      </c>
      <c r="BI30">
        <v>2</v>
      </c>
      <c r="BJ30" s="7">
        <v>4.8800000000000003E-2</v>
      </c>
    </row>
    <row r="31" spans="1:62" x14ac:dyDescent="0.35">
      <c r="A31" s="1">
        <v>30</v>
      </c>
      <c r="B31" t="s">
        <v>29</v>
      </c>
      <c r="C31" s="5">
        <v>11</v>
      </c>
      <c r="D31" s="3">
        <v>4413866</v>
      </c>
      <c r="E31" s="3">
        <v>8510000000</v>
      </c>
      <c r="F31" s="3">
        <f t="shared" si="0"/>
        <v>3155914.19</v>
      </c>
      <c r="G31" s="5">
        <v>1</v>
      </c>
      <c r="H31" s="7">
        <v>9.0899999999999995E-2</v>
      </c>
      <c r="I31" s="5">
        <v>0</v>
      </c>
      <c r="J31" s="3">
        <v>4557394</v>
      </c>
      <c r="K31" s="3">
        <v>8070000000</v>
      </c>
      <c r="L31" s="3">
        <f t="shared" si="1"/>
        <v>3299553.2560000005</v>
      </c>
      <c r="M31" s="5">
        <v>0</v>
      </c>
      <c r="N31" s="8">
        <v>0</v>
      </c>
      <c r="O31" s="5">
        <v>0</v>
      </c>
      <c r="P31" s="3">
        <v>4040045</v>
      </c>
      <c r="Q31" s="3">
        <v>8880000000</v>
      </c>
      <c r="R31" s="3">
        <f t="shared" si="2"/>
        <v>2961352.9849999999</v>
      </c>
      <c r="S31" s="5">
        <v>0</v>
      </c>
      <c r="T31" s="8">
        <v>0</v>
      </c>
      <c r="U31">
        <v>0</v>
      </c>
      <c r="V31" s="3">
        <v>4106177</v>
      </c>
      <c r="W31" s="3">
        <v>11730000000</v>
      </c>
      <c r="X31" s="3">
        <f t="shared" si="3"/>
        <v>3046783.3339999998</v>
      </c>
      <c r="Y31">
        <v>0</v>
      </c>
      <c r="Z31" s="7">
        <v>0</v>
      </c>
      <c r="AA31">
        <v>0</v>
      </c>
      <c r="AB31" s="3">
        <v>4171661</v>
      </c>
      <c r="AC31" s="3">
        <v>10380000000</v>
      </c>
      <c r="AD31">
        <f t="shared" si="4"/>
        <v>3128745.75</v>
      </c>
      <c r="AE31">
        <v>0</v>
      </c>
      <c r="AF31" s="7">
        <v>0</v>
      </c>
      <c r="AG31">
        <v>0</v>
      </c>
      <c r="AH31" s="3">
        <v>4237396</v>
      </c>
      <c r="AI31" s="3">
        <v>17920000000</v>
      </c>
      <c r="AJ31">
        <f t="shared" si="5"/>
        <v>3211946.1680000001</v>
      </c>
      <c r="AK31">
        <v>0</v>
      </c>
      <c r="AL31" s="7">
        <v>0</v>
      </c>
      <c r="AM31">
        <v>0</v>
      </c>
      <c r="AN31" s="3">
        <v>4303366</v>
      </c>
      <c r="AO31" s="3">
        <v>19670000000</v>
      </c>
      <c r="AP31">
        <f t="shared" si="6"/>
        <v>3300681.7220000001</v>
      </c>
      <c r="AQ31">
        <v>0</v>
      </c>
      <c r="AR31">
        <v>0</v>
      </c>
      <c r="AS31">
        <v>69</v>
      </c>
      <c r="AT31" s="3">
        <v>4406647</v>
      </c>
      <c r="AU31" s="3">
        <v>21860000000</v>
      </c>
      <c r="AV31">
        <f t="shared" si="7"/>
        <v>3419558.0719999997</v>
      </c>
      <c r="AW31">
        <v>4</v>
      </c>
      <c r="AX31" s="7">
        <v>5.79E-2</v>
      </c>
      <c r="AY31">
        <v>3</v>
      </c>
      <c r="AZ31" s="3">
        <v>4512407</v>
      </c>
      <c r="BA31" s="3">
        <v>29560000000</v>
      </c>
      <c r="BB31">
        <f t="shared" si="8"/>
        <v>2797692.34</v>
      </c>
      <c r="BC31">
        <v>0</v>
      </c>
      <c r="BD31" s="7">
        <v>0</v>
      </c>
      <c r="BE31">
        <v>5</v>
      </c>
      <c r="BF31" s="3">
        <v>4237396</v>
      </c>
      <c r="BH31">
        <f t="shared" si="9"/>
        <v>2627185.52</v>
      </c>
      <c r="BI31">
        <v>0</v>
      </c>
      <c r="BJ31" s="7">
        <v>0</v>
      </c>
    </row>
    <row r="32" spans="1:62" x14ac:dyDescent="0.35">
      <c r="A32" s="1">
        <v>31</v>
      </c>
      <c r="B32" t="s">
        <v>30</v>
      </c>
      <c r="C32" s="5">
        <v>1</v>
      </c>
      <c r="D32" s="3">
        <v>7325409</v>
      </c>
      <c r="E32" s="3">
        <v>16310000000</v>
      </c>
      <c r="F32" s="3">
        <f t="shared" si="0"/>
        <v>5237667.4349999996</v>
      </c>
      <c r="G32" s="5">
        <v>0</v>
      </c>
      <c r="H32" s="7">
        <v>0</v>
      </c>
      <c r="I32" s="5">
        <v>84</v>
      </c>
      <c r="J32" s="3">
        <v>7578755</v>
      </c>
      <c r="K32" s="3">
        <v>15660000000</v>
      </c>
      <c r="L32" s="3">
        <f t="shared" si="1"/>
        <v>5487018.620000001</v>
      </c>
      <c r="M32" s="5">
        <v>11</v>
      </c>
      <c r="N32" s="7">
        <v>0.13089999999999999</v>
      </c>
      <c r="O32" s="5">
        <v>20</v>
      </c>
      <c r="P32" s="3">
        <v>7050013</v>
      </c>
      <c r="Q32" s="3">
        <v>18880000000</v>
      </c>
      <c r="R32" s="3">
        <f t="shared" si="2"/>
        <v>5167659.5290000001</v>
      </c>
      <c r="S32" s="5">
        <v>3</v>
      </c>
      <c r="T32" s="7">
        <v>0.15</v>
      </c>
      <c r="U32">
        <v>13</v>
      </c>
      <c r="V32" s="3">
        <v>7202908</v>
      </c>
      <c r="W32" s="3">
        <v>22450000000</v>
      </c>
      <c r="X32" s="3">
        <f t="shared" si="3"/>
        <v>5344557.7359999996</v>
      </c>
      <c r="Y32">
        <v>1</v>
      </c>
      <c r="Z32" s="7">
        <v>1.77E-2</v>
      </c>
      <c r="AA32">
        <v>0</v>
      </c>
      <c r="AB32" s="3">
        <v>7358018</v>
      </c>
      <c r="AC32" s="3">
        <v>24640000000</v>
      </c>
      <c r="AD32">
        <f t="shared" si="4"/>
        <v>5518513.5</v>
      </c>
      <c r="AE32">
        <v>0</v>
      </c>
      <c r="AF32" s="7">
        <v>0</v>
      </c>
      <c r="AG32">
        <v>0</v>
      </c>
      <c r="AH32" s="3">
        <v>7512855</v>
      </c>
      <c r="AI32" s="3">
        <v>26750000000</v>
      </c>
      <c r="AJ32">
        <f t="shared" si="5"/>
        <v>5694744.0899999999</v>
      </c>
      <c r="AK32">
        <v>0</v>
      </c>
      <c r="AL32" s="7">
        <v>0</v>
      </c>
      <c r="AM32">
        <v>0</v>
      </c>
      <c r="AN32" s="3">
        <v>7667318</v>
      </c>
      <c r="AO32" s="3">
        <v>38040000000</v>
      </c>
      <c r="AP32">
        <f t="shared" si="6"/>
        <v>5880832.9060000004</v>
      </c>
      <c r="AQ32">
        <v>0</v>
      </c>
      <c r="AR32">
        <v>0</v>
      </c>
      <c r="AS32">
        <v>201</v>
      </c>
      <c r="AT32" s="3">
        <v>7851334</v>
      </c>
      <c r="AU32" s="3">
        <v>52160000000</v>
      </c>
      <c r="AV32">
        <f t="shared" si="7"/>
        <v>6092635.1839999994</v>
      </c>
      <c r="AW32">
        <v>11</v>
      </c>
      <c r="AX32" s="7">
        <v>5.4699999999999999E-2</v>
      </c>
      <c r="AY32">
        <v>2</v>
      </c>
      <c r="AZ32" s="3">
        <v>8039766</v>
      </c>
      <c r="BA32" s="3">
        <v>50410000000</v>
      </c>
      <c r="BB32">
        <f t="shared" si="8"/>
        <v>4984654.92</v>
      </c>
      <c r="BC32">
        <v>0</v>
      </c>
      <c r="BD32" s="7">
        <v>0</v>
      </c>
      <c r="BE32">
        <v>36</v>
      </c>
      <c r="BF32" s="3">
        <v>7512855</v>
      </c>
      <c r="BH32">
        <f t="shared" si="9"/>
        <v>4657970.0999999996</v>
      </c>
      <c r="BI32">
        <v>3</v>
      </c>
      <c r="BJ32" s="7">
        <v>8.3299999999999999E-2</v>
      </c>
    </row>
    <row r="33" spans="1:62" x14ac:dyDescent="0.35">
      <c r="A33" s="1">
        <v>32</v>
      </c>
      <c r="B33" t="s">
        <v>31</v>
      </c>
      <c r="C33" s="5">
        <v>984</v>
      </c>
      <c r="D33" s="3">
        <v>3979633</v>
      </c>
      <c r="E33" s="3">
        <v>8280000000</v>
      </c>
      <c r="F33" s="3">
        <f t="shared" si="0"/>
        <v>2845437.5949999997</v>
      </c>
      <c r="G33" s="5">
        <v>36</v>
      </c>
      <c r="H33" s="7">
        <v>3.6600000000000001E-2</v>
      </c>
      <c r="I33" s="5">
        <v>263</v>
      </c>
      <c r="J33" s="3">
        <v>4088547</v>
      </c>
      <c r="K33" s="3">
        <v>6940000000</v>
      </c>
      <c r="L33" s="3">
        <f t="shared" si="1"/>
        <v>2960108.0280000004</v>
      </c>
      <c r="M33" s="5">
        <v>12</v>
      </c>
      <c r="N33" s="7">
        <v>4.5600000000000002E-2</v>
      </c>
      <c r="O33" s="5">
        <v>0</v>
      </c>
      <c r="P33" s="3">
        <v>4103256</v>
      </c>
      <c r="Q33" s="3">
        <v>9190000000</v>
      </c>
      <c r="R33" s="3">
        <f t="shared" si="2"/>
        <v>3007686.648</v>
      </c>
      <c r="S33" s="5">
        <v>0</v>
      </c>
      <c r="T33" s="7">
        <v>0</v>
      </c>
      <c r="U33">
        <v>0</v>
      </c>
      <c r="V33" s="3">
        <v>4201252</v>
      </c>
      <c r="W33" s="3">
        <v>10790000000</v>
      </c>
      <c r="X33" s="3">
        <f t="shared" si="3"/>
        <v>3117328.9840000002</v>
      </c>
      <c r="Y33">
        <v>0</v>
      </c>
      <c r="Z33" s="7">
        <v>0</v>
      </c>
      <c r="AA33">
        <v>347</v>
      </c>
      <c r="AB33" s="3">
        <v>4300001</v>
      </c>
      <c r="AC33" s="3">
        <v>12730000000</v>
      </c>
      <c r="AD33">
        <f t="shared" si="4"/>
        <v>3225000.75</v>
      </c>
      <c r="AE33">
        <v>6</v>
      </c>
      <c r="AF33" s="7">
        <v>1.7299999999999999E-2</v>
      </c>
      <c r="AG33">
        <v>48</v>
      </c>
      <c r="AH33" s="3">
        <v>4400974</v>
      </c>
      <c r="AI33" s="3">
        <v>16480000000</v>
      </c>
      <c r="AJ33">
        <f t="shared" si="5"/>
        <v>3335938.2919999999</v>
      </c>
      <c r="AK33">
        <v>0</v>
      </c>
      <c r="AL33" s="7">
        <v>0</v>
      </c>
      <c r="AM33">
        <v>0</v>
      </c>
      <c r="AN33" s="3">
        <v>4504272</v>
      </c>
      <c r="AO33" s="3">
        <v>19120000000</v>
      </c>
      <c r="AP33">
        <f t="shared" si="6"/>
        <v>3454776.6239999998</v>
      </c>
      <c r="AQ33">
        <v>0</v>
      </c>
      <c r="AR33">
        <v>0</v>
      </c>
      <c r="AS33">
        <v>1490</v>
      </c>
      <c r="AT33" s="3">
        <v>4612375</v>
      </c>
      <c r="AU33" s="3">
        <v>21430000000</v>
      </c>
      <c r="AV33">
        <f t="shared" si="7"/>
        <v>3579202.9999999995</v>
      </c>
      <c r="AW33">
        <v>21</v>
      </c>
      <c r="AX33" s="7">
        <v>1.41E-2</v>
      </c>
      <c r="AY33">
        <v>39</v>
      </c>
      <c r="AZ33" s="3">
        <v>4723072</v>
      </c>
      <c r="BA33" s="3">
        <v>15930000000</v>
      </c>
      <c r="BB33">
        <f t="shared" si="8"/>
        <v>2928304.64</v>
      </c>
      <c r="BC33">
        <v>1</v>
      </c>
      <c r="BD33" s="7">
        <v>2.5600000000000001E-2</v>
      </c>
      <c r="BE33">
        <v>15</v>
      </c>
      <c r="BF33" s="3">
        <v>5400974</v>
      </c>
      <c r="BH33">
        <f t="shared" si="9"/>
        <v>3348603.88</v>
      </c>
      <c r="BI33">
        <v>0</v>
      </c>
      <c r="BJ33" s="7">
        <v>0</v>
      </c>
    </row>
    <row r="34" spans="1:62" x14ac:dyDescent="0.35">
      <c r="A34" s="1">
        <v>33</v>
      </c>
      <c r="B34" t="s">
        <v>32</v>
      </c>
      <c r="C34" s="5">
        <v>0</v>
      </c>
      <c r="D34" s="3">
        <v>6823767</v>
      </c>
      <c r="E34" s="3">
        <v>89100000000</v>
      </c>
      <c r="F34" s="3">
        <f t="shared" si="0"/>
        <v>4878993.4049999993</v>
      </c>
      <c r="G34" s="5">
        <v>0</v>
      </c>
      <c r="H34" s="7">
        <v>0</v>
      </c>
      <c r="I34" s="5">
        <v>1082</v>
      </c>
      <c r="J34" s="3">
        <v>7059764</v>
      </c>
      <c r="K34" s="3">
        <v>82100000000</v>
      </c>
      <c r="L34" s="3">
        <f t="shared" si="1"/>
        <v>5111269.1360000009</v>
      </c>
      <c r="M34" s="5">
        <v>26</v>
      </c>
      <c r="N34" s="7">
        <v>2.4E-2</v>
      </c>
      <c r="O34" s="5">
        <v>0</v>
      </c>
      <c r="P34" s="3">
        <v>6585693</v>
      </c>
      <c r="Q34" s="3">
        <v>85300000000</v>
      </c>
      <c r="R34" s="3">
        <f t="shared" si="2"/>
        <v>4827312.9689999996</v>
      </c>
      <c r="S34" s="5">
        <v>0</v>
      </c>
      <c r="T34" s="7">
        <v>0</v>
      </c>
      <c r="U34">
        <v>0</v>
      </c>
      <c r="V34" s="3">
        <v>6734279</v>
      </c>
      <c r="W34" s="3">
        <v>89480000000</v>
      </c>
      <c r="X34" s="3">
        <f t="shared" si="3"/>
        <v>4996835.0180000002</v>
      </c>
      <c r="Y34">
        <v>0</v>
      </c>
      <c r="Z34" s="7">
        <v>0</v>
      </c>
      <c r="AA34">
        <v>0</v>
      </c>
      <c r="AB34" s="3">
        <v>6885307</v>
      </c>
      <c r="AC34" s="3">
        <v>112780000000</v>
      </c>
      <c r="AD34">
        <f t="shared" si="4"/>
        <v>5163980.25</v>
      </c>
      <c r="AE34">
        <v>0</v>
      </c>
      <c r="AF34" s="7">
        <v>0</v>
      </c>
      <c r="AG34">
        <v>0</v>
      </c>
      <c r="AH34" s="3">
        <v>7034973</v>
      </c>
      <c r="AI34" s="3">
        <v>140400000000</v>
      </c>
      <c r="AJ34">
        <f t="shared" si="5"/>
        <v>5332509.534</v>
      </c>
      <c r="AK34">
        <v>0</v>
      </c>
      <c r="AL34" s="7">
        <v>0</v>
      </c>
      <c r="AM34">
        <v>0</v>
      </c>
      <c r="AN34" s="3">
        <v>7183473</v>
      </c>
      <c r="AO34" s="3">
        <v>117190000000</v>
      </c>
      <c r="AP34">
        <f t="shared" si="6"/>
        <v>5509723.7910000002</v>
      </c>
      <c r="AQ34">
        <v>0</v>
      </c>
      <c r="AR34">
        <v>0</v>
      </c>
      <c r="AS34">
        <v>96</v>
      </c>
      <c r="AT34" s="3">
        <v>7355876</v>
      </c>
      <c r="AU34" s="3">
        <v>141400000000</v>
      </c>
      <c r="AV34">
        <f t="shared" si="7"/>
        <v>5708159.7759999996</v>
      </c>
      <c r="AW34">
        <v>8</v>
      </c>
      <c r="AX34" s="7">
        <v>8.3299999999999999E-2</v>
      </c>
      <c r="AY34">
        <v>50</v>
      </c>
      <c r="AZ34" s="3">
        <v>7532417</v>
      </c>
      <c r="BA34" s="3">
        <v>191870000000</v>
      </c>
      <c r="BB34">
        <f t="shared" si="8"/>
        <v>4670098.54</v>
      </c>
      <c r="BC34">
        <v>3</v>
      </c>
      <c r="BD34" s="7">
        <v>0.06</v>
      </c>
      <c r="BE34">
        <v>4</v>
      </c>
      <c r="BF34" s="3">
        <v>7234973</v>
      </c>
      <c r="BH34">
        <f t="shared" si="9"/>
        <v>4485683.26</v>
      </c>
      <c r="BI34">
        <v>0</v>
      </c>
      <c r="BJ34" s="7">
        <v>0</v>
      </c>
    </row>
    <row r="35" spans="1:62" x14ac:dyDescent="0.35">
      <c r="A35" s="1">
        <v>34</v>
      </c>
      <c r="B35" t="s">
        <v>33</v>
      </c>
      <c r="C35" s="5">
        <v>0</v>
      </c>
      <c r="D35" s="3">
        <v>4707024</v>
      </c>
      <c r="E35" s="3">
        <v>5620000000</v>
      </c>
      <c r="F35" s="3">
        <f t="shared" si="0"/>
        <v>3365522.1599999997</v>
      </c>
      <c r="G35" s="5">
        <v>0</v>
      </c>
      <c r="H35" s="7">
        <v>0</v>
      </c>
      <c r="I35" s="5">
        <v>0</v>
      </c>
      <c r="J35" s="3">
        <v>4850374</v>
      </c>
      <c r="K35" s="3">
        <v>6220000000</v>
      </c>
      <c r="L35" s="3">
        <f t="shared" si="1"/>
        <v>3511670.7760000005</v>
      </c>
      <c r="M35" s="5">
        <v>0</v>
      </c>
      <c r="N35" s="7">
        <v>0</v>
      </c>
      <c r="O35" s="5">
        <v>0</v>
      </c>
      <c r="P35" s="3">
        <v>5336484</v>
      </c>
      <c r="Q35" s="3">
        <v>4550000000</v>
      </c>
      <c r="R35" s="3">
        <f t="shared" si="2"/>
        <v>3911642.7719999999</v>
      </c>
      <c r="S35" s="5">
        <v>0</v>
      </c>
      <c r="T35" s="7">
        <v>0</v>
      </c>
      <c r="U35">
        <v>0</v>
      </c>
      <c r="V35" s="3">
        <v>5508650</v>
      </c>
      <c r="W35" s="3">
        <v>9020000000</v>
      </c>
      <c r="X35" s="3">
        <f t="shared" si="3"/>
        <v>4087418.3</v>
      </c>
      <c r="Y35">
        <v>0</v>
      </c>
      <c r="Z35" s="7">
        <v>0</v>
      </c>
      <c r="AA35">
        <v>1609</v>
      </c>
      <c r="AB35" s="3">
        <v>5686341</v>
      </c>
      <c r="AC35" s="3">
        <v>18760000000</v>
      </c>
      <c r="AD35">
        <f t="shared" si="4"/>
        <v>4264755.75</v>
      </c>
      <c r="AE35">
        <v>84</v>
      </c>
      <c r="AF35" s="7">
        <v>5.2200000000000003E-2</v>
      </c>
      <c r="AG35">
        <v>0</v>
      </c>
      <c r="AH35" s="3">
        <v>5863187</v>
      </c>
      <c r="AI35" s="3">
        <v>19010000000</v>
      </c>
      <c r="AJ35">
        <f t="shared" si="5"/>
        <v>4444295.7460000003</v>
      </c>
      <c r="AK35">
        <v>0</v>
      </c>
      <c r="AL35" s="7">
        <v>0</v>
      </c>
      <c r="AM35">
        <v>0</v>
      </c>
      <c r="AN35" s="3">
        <v>6039289</v>
      </c>
      <c r="AO35" s="3">
        <v>11800000000</v>
      </c>
      <c r="AP35">
        <f t="shared" si="6"/>
        <v>4632134.6629999997</v>
      </c>
      <c r="AQ35">
        <v>0</v>
      </c>
      <c r="AR35">
        <v>0</v>
      </c>
      <c r="AS35">
        <v>8477</v>
      </c>
      <c r="AT35" s="3">
        <v>6184232</v>
      </c>
      <c r="AU35" s="3">
        <v>23760000000</v>
      </c>
      <c r="AV35">
        <f t="shared" si="7"/>
        <v>4798964.0319999997</v>
      </c>
      <c r="AW35">
        <v>410</v>
      </c>
      <c r="AX35" s="7">
        <v>4.8300000000000003E-2</v>
      </c>
      <c r="AY35">
        <v>339</v>
      </c>
      <c r="AZ35" s="3">
        <v>6332654</v>
      </c>
      <c r="BA35" s="3">
        <v>23110000000</v>
      </c>
      <c r="BB35">
        <f t="shared" si="8"/>
        <v>3926245.48</v>
      </c>
      <c r="BC35">
        <v>7</v>
      </c>
      <c r="BD35" s="7">
        <v>2.06E-2</v>
      </c>
      <c r="BE35">
        <v>22</v>
      </c>
      <c r="BF35" s="3">
        <v>6163187</v>
      </c>
      <c r="BH35">
        <f t="shared" si="9"/>
        <v>3821175.94</v>
      </c>
      <c r="BI35">
        <v>0</v>
      </c>
      <c r="BJ35" s="7">
        <v>0</v>
      </c>
    </row>
    <row r="36" spans="1:62" x14ac:dyDescent="0.35">
      <c r="A36" s="1">
        <v>35</v>
      </c>
      <c r="B36" t="s">
        <v>34</v>
      </c>
      <c r="C36" s="5">
        <v>452</v>
      </c>
      <c r="D36" s="3">
        <v>2894018</v>
      </c>
      <c r="E36" s="3">
        <v>3790000000</v>
      </c>
      <c r="F36" s="3">
        <f t="shared" si="0"/>
        <v>2069222.8699999999</v>
      </c>
      <c r="G36" s="5">
        <v>16</v>
      </c>
      <c r="H36" s="7">
        <v>3.5400000000000001E-2</v>
      </c>
      <c r="I36" s="5">
        <v>0</v>
      </c>
      <c r="J36" s="3">
        <v>2979173</v>
      </c>
      <c r="K36" s="3">
        <v>4160000000</v>
      </c>
      <c r="L36" s="3">
        <f t="shared" si="1"/>
        <v>2156921.2520000003</v>
      </c>
      <c r="M36" s="5">
        <v>0</v>
      </c>
      <c r="N36" s="7">
        <v>0</v>
      </c>
      <c r="O36" s="5">
        <v>0</v>
      </c>
      <c r="P36" s="3">
        <v>3076898</v>
      </c>
      <c r="Q36" s="3">
        <v>5890000000</v>
      </c>
      <c r="R36" s="3">
        <f t="shared" si="2"/>
        <v>2255366.2340000002</v>
      </c>
      <c r="S36" s="5">
        <v>0</v>
      </c>
      <c r="T36" s="7">
        <v>0</v>
      </c>
      <c r="U36">
        <v>0</v>
      </c>
      <c r="V36" s="3">
        <v>3160982</v>
      </c>
      <c r="W36" s="3">
        <v>5760000000</v>
      </c>
      <c r="X36" s="3">
        <f t="shared" si="3"/>
        <v>2345448.6439999999</v>
      </c>
      <c r="Y36">
        <v>0</v>
      </c>
      <c r="Z36" s="7">
        <v>0</v>
      </c>
      <c r="AA36">
        <v>0</v>
      </c>
      <c r="AB36" s="3">
        <v>3245094</v>
      </c>
      <c r="AC36" s="3">
        <v>5970000000</v>
      </c>
      <c r="AD36">
        <f t="shared" si="4"/>
        <v>2433820.5</v>
      </c>
      <c r="AE36">
        <v>0</v>
      </c>
      <c r="AF36" s="7">
        <v>0</v>
      </c>
      <c r="AG36">
        <v>0</v>
      </c>
      <c r="AH36" s="3">
        <v>3331885</v>
      </c>
      <c r="AI36" s="3">
        <v>6530000000</v>
      </c>
      <c r="AJ36">
        <f t="shared" si="5"/>
        <v>2525568.83</v>
      </c>
      <c r="AK36">
        <v>0</v>
      </c>
      <c r="AL36" s="7">
        <v>0</v>
      </c>
      <c r="AM36">
        <v>0</v>
      </c>
      <c r="AN36" s="3">
        <v>3421510</v>
      </c>
      <c r="AO36" s="3">
        <v>8110000000</v>
      </c>
      <c r="AP36">
        <f t="shared" si="6"/>
        <v>2624298.17</v>
      </c>
      <c r="AQ36">
        <v>0</v>
      </c>
      <c r="AR36">
        <v>0</v>
      </c>
      <c r="AS36">
        <v>218</v>
      </c>
      <c r="AT36" s="3">
        <v>3503626</v>
      </c>
      <c r="AU36" s="3">
        <v>9770000000</v>
      </c>
      <c r="AV36">
        <f t="shared" si="7"/>
        <v>2718813.7759999996</v>
      </c>
      <c r="AW36">
        <v>30</v>
      </c>
      <c r="AX36" s="7">
        <v>0.1376</v>
      </c>
      <c r="AY36">
        <v>1153</v>
      </c>
      <c r="AZ36" s="3">
        <v>3587713</v>
      </c>
      <c r="BA36" s="3">
        <v>9740000000</v>
      </c>
      <c r="BB36">
        <f t="shared" si="8"/>
        <v>2224382.06</v>
      </c>
      <c r="BC36">
        <v>66</v>
      </c>
      <c r="BD36" s="7">
        <v>5.7200000000000001E-2</v>
      </c>
      <c r="BE36">
        <v>14</v>
      </c>
      <c r="BF36" s="3">
        <v>4331885</v>
      </c>
      <c r="BH36">
        <f t="shared" si="9"/>
        <v>2685768.7</v>
      </c>
      <c r="BI36">
        <v>0</v>
      </c>
      <c r="BJ36" s="7">
        <v>0</v>
      </c>
    </row>
    <row r="37" spans="1:62" x14ac:dyDescent="0.35">
      <c r="A37" s="1">
        <v>36</v>
      </c>
      <c r="B37" t="s">
        <v>35</v>
      </c>
      <c r="C37" s="5">
        <v>0</v>
      </c>
      <c r="D37" s="3">
        <v>3071433</v>
      </c>
      <c r="E37" s="3">
        <v>3070000000</v>
      </c>
      <c r="F37" s="3">
        <f t="shared" si="0"/>
        <v>2196074.5949999997</v>
      </c>
      <c r="G37" s="5">
        <v>0</v>
      </c>
      <c r="H37" s="7">
        <v>0</v>
      </c>
      <c r="I37" s="5">
        <v>0</v>
      </c>
      <c r="J37" s="3">
        <v>3180836</v>
      </c>
      <c r="K37" s="3">
        <v>2250000000</v>
      </c>
      <c r="L37" s="3">
        <f t="shared" si="1"/>
        <v>2302925.2640000004</v>
      </c>
      <c r="M37" s="5">
        <v>0</v>
      </c>
      <c r="N37" s="7">
        <v>0</v>
      </c>
      <c r="O37" s="5">
        <v>0</v>
      </c>
      <c r="P37" s="3">
        <v>3150002</v>
      </c>
      <c r="Q37" s="3">
        <v>3240000000</v>
      </c>
      <c r="R37" s="3">
        <f t="shared" si="2"/>
        <v>2308951.466</v>
      </c>
      <c r="S37" s="5">
        <v>0</v>
      </c>
      <c r="T37" s="7">
        <v>0</v>
      </c>
      <c r="U37">
        <v>0</v>
      </c>
      <c r="V37" s="3">
        <v>3232244</v>
      </c>
      <c r="W37" s="3">
        <v>3600000000</v>
      </c>
      <c r="X37" s="3">
        <f t="shared" si="3"/>
        <v>2398325.048</v>
      </c>
      <c r="Y37">
        <v>0</v>
      </c>
      <c r="Z37" s="7">
        <v>0</v>
      </c>
      <c r="AA37">
        <v>2133</v>
      </c>
      <c r="AB37" s="3">
        <v>3315082</v>
      </c>
      <c r="AC37" s="3">
        <v>4380000000</v>
      </c>
      <c r="AD37">
        <f t="shared" si="4"/>
        <v>2486311.5</v>
      </c>
      <c r="AE37">
        <v>83</v>
      </c>
      <c r="AF37" s="7">
        <v>3.8899999999999997E-2</v>
      </c>
      <c r="AG37">
        <v>0</v>
      </c>
      <c r="AH37" s="3">
        <v>3398177</v>
      </c>
      <c r="AI37" s="3">
        <v>8440000000</v>
      </c>
      <c r="AJ37">
        <f t="shared" si="5"/>
        <v>2575818.1660000002</v>
      </c>
      <c r="AK37">
        <v>0</v>
      </c>
      <c r="AL37" s="7">
        <v>0</v>
      </c>
      <c r="AM37">
        <v>0</v>
      </c>
      <c r="AN37" s="3">
        <v>3481567</v>
      </c>
      <c r="AO37" s="3">
        <v>7760000000</v>
      </c>
      <c r="AP37">
        <f t="shared" si="6"/>
        <v>2670361.889</v>
      </c>
      <c r="AQ37">
        <v>0</v>
      </c>
      <c r="AR37">
        <v>0</v>
      </c>
      <c r="AS37">
        <v>4002</v>
      </c>
      <c r="AT37" s="3">
        <v>3565125</v>
      </c>
      <c r="AU37" s="3">
        <v>8460000000</v>
      </c>
      <c r="AV37">
        <f t="shared" si="7"/>
        <v>2766536.9999999995</v>
      </c>
      <c r="AW37">
        <v>91</v>
      </c>
      <c r="AX37" s="7">
        <v>2.2700000000000001E-2</v>
      </c>
      <c r="AY37">
        <v>1888</v>
      </c>
      <c r="AZ37" s="3">
        <v>3650688</v>
      </c>
      <c r="BA37" s="3">
        <v>9540000000</v>
      </c>
      <c r="BB37">
        <f t="shared" si="8"/>
        <v>2263426.56</v>
      </c>
      <c r="BC37">
        <v>39</v>
      </c>
      <c r="BD37" s="7">
        <v>2.07E-2</v>
      </c>
      <c r="BE37">
        <v>0</v>
      </c>
      <c r="BF37" s="3">
        <v>4350401</v>
      </c>
      <c r="BH37">
        <f t="shared" si="9"/>
        <v>2697248.62</v>
      </c>
      <c r="BI37">
        <v>0</v>
      </c>
      <c r="BJ37" s="7">
        <v>0</v>
      </c>
    </row>
    <row r="38" spans="1:62" x14ac:dyDescent="0.35">
      <c r="A38" s="1">
        <v>37</v>
      </c>
      <c r="B38" t="s">
        <v>36</v>
      </c>
      <c r="C38" s="5">
        <v>782</v>
      </c>
      <c r="D38" s="3">
        <v>4235493</v>
      </c>
      <c r="E38" s="3">
        <v>3150000000</v>
      </c>
      <c r="F38" s="3">
        <f t="shared" si="0"/>
        <v>3028377.4949999996</v>
      </c>
      <c r="G38" s="5">
        <v>29</v>
      </c>
      <c r="H38" s="7">
        <v>3.7100000000000001E-2</v>
      </c>
      <c r="I38" s="5">
        <v>0</v>
      </c>
      <c r="J38" s="3">
        <v>4373221</v>
      </c>
      <c r="K38" s="3">
        <v>2740000000</v>
      </c>
      <c r="L38" s="3">
        <f t="shared" si="1"/>
        <v>3166212.0040000002</v>
      </c>
      <c r="M38" s="5">
        <v>0</v>
      </c>
      <c r="N38" s="7">
        <v>0</v>
      </c>
      <c r="O38" s="5">
        <v>0</v>
      </c>
      <c r="P38" s="3">
        <v>4850510</v>
      </c>
      <c r="Q38" s="3">
        <v>4780000000</v>
      </c>
      <c r="R38" s="3">
        <f t="shared" si="2"/>
        <v>3555423.83</v>
      </c>
      <c r="S38" s="5">
        <v>0</v>
      </c>
      <c r="T38" s="7">
        <v>0</v>
      </c>
      <c r="U38">
        <v>430</v>
      </c>
      <c r="V38" s="3">
        <v>5008075</v>
      </c>
      <c r="W38" s="3">
        <v>6020000000</v>
      </c>
      <c r="X38" s="3">
        <f t="shared" si="3"/>
        <v>3715991.65</v>
      </c>
      <c r="Y38">
        <v>15</v>
      </c>
      <c r="Z38" s="7">
        <v>3.49E-2</v>
      </c>
      <c r="AA38">
        <v>8311</v>
      </c>
      <c r="AB38" s="3">
        <v>5159678</v>
      </c>
      <c r="AC38" s="3">
        <v>8210000000</v>
      </c>
      <c r="AD38">
        <f t="shared" si="4"/>
        <v>3869758.5</v>
      </c>
      <c r="AE38">
        <v>135</v>
      </c>
      <c r="AF38" s="7">
        <v>1.6199999999999999E-2</v>
      </c>
      <c r="AG38">
        <v>0</v>
      </c>
      <c r="AH38" s="3">
        <v>5317793</v>
      </c>
      <c r="AI38" s="3">
        <v>15420000000</v>
      </c>
      <c r="AJ38">
        <f t="shared" si="5"/>
        <v>4030887.094</v>
      </c>
      <c r="AK38">
        <v>0</v>
      </c>
      <c r="AL38" s="7">
        <v>0</v>
      </c>
      <c r="AM38">
        <v>0</v>
      </c>
      <c r="AN38" s="3">
        <v>5482423</v>
      </c>
      <c r="AO38" s="3">
        <v>18500000000</v>
      </c>
      <c r="AP38">
        <f t="shared" si="6"/>
        <v>4205018.4409999996</v>
      </c>
      <c r="AQ38">
        <v>0</v>
      </c>
      <c r="AR38">
        <v>0</v>
      </c>
      <c r="AS38">
        <v>11931</v>
      </c>
      <c r="AT38" s="3">
        <v>5614001</v>
      </c>
      <c r="AU38" s="3">
        <v>12960000000</v>
      </c>
      <c r="AV38">
        <f t="shared" si="7"/>
        <v>4356464.7759999996</v>
      </c>
      <c r="AW38">
        <v>244</v>
      </c>
      <c r="AX38" s="7">
        <v>2.0500000000000001E-2</v>
      </c>
      <c r="AY38">
        <v>652</v>
      </c>
      <c r="AZ38" s="3">
        <v>5748737</v>
      </c>
      <c r="BA38" s="3">
        <v>6510000000</v>
      </c>
      <c r="BB38">
        <f t="shared" si="8"/>
        <v>3564216.94</v>
      </c>
      <c r="BC38">
        <v>5</v>
      </c>
      <c r="BD38" s="7">
        <v>7.7000000000000002E-3</v>
      </c>
      <c r="BE38">
        <v>913</v>
      </c>
      <c r="BF38" s="3">
        <v>5517793</v>
      </c>
      <c r="BH38">
        <f t="shared" si="9"/>
        <v>3421031.66</v>
      </c>
      <c r="BI38">
        <v>28</v>
      </c>
      <c r="BJ38" s="7">
        <v>3.0700000000000002E-2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RowHeight="14.5" x14ac:dyDescent="0.35"/>
  <cols>
    <col min="2" max="2" width="18.26953125" customWidth="1"/>
    <col min="3" max="4" width="18.1796875" customWidth="1"/>
    <col min="5" max="5" width="21.1796875" customWidth="1"/>
  </cols>
  <sheetData>
    <row r="1" spans="1:5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5">
      <c r="A2">
        <v>2014</v>
      </c>
      <c r="B2" s="3">
        <v>35996</v>
      </c>
      <c r="E2" s="3">
        <v>181403148</v>
      </c>
    </row>
    <row r="3" spans="1:5" x14ac:dyDescent="0.35">
      <c r="A3">
        <v>2015</v>
      </c>
      <c r="B3" s="3">
        <v>5301</v>
      </c>
      <c r="E3" s="3">
        <v>187301926</v>
      </c>
    </row>
    <row r="4" spans="1:5" x14ac:dyDescent="0.35">
      <c r="A4">
        <v>2016</v>
      </c>
      <c r="B4">
        <v>768</v>
      </c>
      <c r="E4" s="3">
        <v>193392517</v>
      </c>
    </row>
    <row r="5" spans="1:5" x14ac:dyDescent="0.35">
      <c r="A5">
        <v>2017</v>
      </c>
      <c r="B5" s="3">
        <v>4221</v>
      </c>
    </row>
    <row r="6" spans="1:5" x14ac:dyDescent="0.35">
      <c r="A6">
        <v>2018</v>
      </c>
      <c r="B6" s="3">
        <v>50719</v>
      </c>
    </row>
    <row r="7" spans="1:5" x14ac:dyDescent="0.35">
      <c r="A7">
        <v>2019</v>
      </c>
      <c r="B7" s="3">
        <v>9</v>
      </c>
    </row>
    <row r="8" spans="1:5" x14ac:dyDescent="0.35">
      <c r="A8">
        <v>2020</v>
      </c>
      <c r="B8" s="3">
        <v>0</v>
      </c>
    </row>
    <row r="9" spans="1:5" x14ac:dyDescent="0.35">
      <c r="A9">
        <v>2021</v>
      </c>
      <c r="B9" s="3">
        <v>43868</v>
      </c>
    </row>
    <row r="10" spans="1:5" x14ac:dyDescent="0.35">
      <c r="A10">
        <v>2022</v>
      </c>
      <c r="B10" s="3">
        <v>13154</v>
      </c>
    </row>
    <row r="11" spans="1:5" x14ac:dyDescent="0.35">
      <c r="A11">
        <v>2023</v>
      </c>
      <c r="B11" s="3">
        <v>3438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2" workbookViewId="0">
      <selection activeCell="F66" sqref="F66"/>
    </sheetView>
  </sheetViews>
  <sheetFormatPr defaultRowHeight="14.5" x14ac:dyDescent="0.35"/>
  <cols>
    <col min="2" max="2" width="13.81640625" customWidth="1"/>
    <col min="3" max="4" width="11.1796875" customWidth="1"/>
    <col min="5" max="5" width="10.81640625" customWidth="1"/>
    <col min="6" max="6" width="11.1796875" customWidth="1"/>
    <col min="7" max="9" width="11.26953125" customWidth="1"/>
    <col min="10" max="10" width="11" customWidth="1"/>
    <col min="11" max="11" width="11.453125" customWidth="1"/>
    <col min="12" max="12" width="11.26953125" customWidth="1"/>
  </cols>
  <sheetData>
    <row r="1" spans="1:12" x14ac:dyDescent="0.35">
      <c r="A1" s="2" t="s">
        <v>0</v>
      </c>
      <c r="B1" s="2" t="s">
        <v>1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  <c r="L1" s="2">
        <v>2023</v>
      </c>
    </row>
    <row r="2" spans="1:12" x14ac:dyDescent="0.35">
      <c r="A2" s="1">
        <v>1</v>
      </c>
      <c r="B2" t="s">
        <v>2</v>
      </c>
      <c r="C2" s="3">
        <v>3531408</v>
      </c>
      <c r="D2" s="3">
        <v>3628055</v>
      </c>
      <c r="E2" s="3">
        <v>3553752</v>
      </c>
      <c r="F2" s="3">
        <v>3646214</v>
      </c>
      <c r="G2" s="3">
        <v>3743568</v>
      </c>
      <c r="H2" s="3">
        <v>3841943</v>
      </c>
      <c r="I2" s="3">
        <v>3941279</v>
      </c>
      <c r="J2" s="3">
        <v>4035870</v>
      </c>
      <c r="K2" s="3">
        <v>4132731</v>
      </c>
      <c r="L2" s="3">
        <v>4841943</v>
      </c>
    </row>
    <row r="3" spans="1:12" x14ac:dyDescent="0.35">
      <c r="A3" s="1">
        <v>2</v>
      </c>
      <c r="B3" t="s">
        <v>43</v>
      </c>
      <c r="C3" s="3">
        <v>4009037</v>
      </c>
      <c r="D3" s="3">
        <v>4127001</v>
      </c>
      <c r="E3" s="3">
        <v>4185266</v>
      </c>
      <c r="F3" s="3">
        <v>4299284</v>
      </c>
      <c r="G3" s="3">
        <v>4417584</v>
      </c>
      <c r="H3" s="3">
        <v>4536948</v>
      </c>
      <c r="I3" s="3">
        <v>4657314</v>
      </c>
      <c r="J3" s="3">
        <v>4769089</v>
      </c>
      <c r="K3" s="3">
        <v>4883547</v>
      </c>
      <c r="L3" s="3">
        <v>5236948</v>
      </c>
    </row>
    <row r="4" spans="1:12" x14ac:dyDescent="0.35">
      <c r="A4" s="1">
        <v>3</v>
      </c>
      <c r="B4" t="s">
        <v>3</v>
      </c>
      <c r="C4" s="3">
        <v>5121781</v>
      </c>
      <c r="D4" s="3">
        <v>5298916</v>
      </c>
      <c r="E4" s="3">
        <v>4576294</v>
      </c>
      <c r="F4" s="3">
        <v>4644867</v>
      </c>
      <c r="G4" s="3">
        <v>4712967</v>
      </c>
      <c r="H4" s="3">
        <v>4780581</v>
      </c>
      <c r="I4" s="3">
        <v>4847542</v>
      </c>
      <c r="J4" s="3">
        <v>4963883</v>
      </c>
      <c r="K4" s="3">
        <v>5083016</v>
      </c>
      <c r="L4" s="3">
        <v>5780581</v>
      </c>
    </row>
    <row r="5" spans="1:12" x14ac:dyDescent="0.35">
      <c r="A5" s="1">
        <v>4</v>
      </c>
      <c r="B5" t="s">
        <v>4</v>
      </c>
      <c r="C5" s="3">
        <v>5226760</v>
      </c>
      <c r="D5" s="3">
        <v>5375177</v>
      </c>
      <c r="E5" s="3">
        <v>5233407</v>
      </c>
      <c r="F5" s="3">
        <v>5352877</v>
      </c>
      <c r="G5" s="3">
        <v>5477532</v>
      </c>
      <c r="H5" s="3">
        <v>5599910</v>
      </c>
      <c r="I5" s="3">
        <v>5720035</v>
      </c>
      <c r="J5" s="3">
        <v>5857316</v>
      </c>
      <c r="K5" s="3">
        <v>5997892</v>
      </c>
      <c r="L5" s="3">
        <v>7299910</v>
      </c>
    </row>
    <row r="6" spans="1:12" x14ac:dyDescent="0.35">
      <c r="A6" s="1">
        <v>5</v>
      </c>
      <c r="B6" t="s">
        <v>5</v>
      </c>
      <c r="C6" s="3">
        <v>6107554</v>
      </c>
      <c r="D6" s="3">
        <v>6318781</v>
      </c>
      <c r="E6" s="3">
        <v>6835118</v>
      </c>
      <c r="F6" s="3">
        <v>7067129</v>
      </c>
      <c r="G6" s="3">
        <v>7300050</v>
      </c>
      <c r="H6" s="3">
        <v>7540663</v>
      </c>
      <c r="I6" s="3">
        <v>7788504</v>
      </c>
      <c r="J6" s="3">
        <v>7975428</v>
      </c>
      <c r="K6" s="3">
        <v>8166838</v>
      </c>
      <c r="L6" s="3">
        <v>7540663</v>
      </c>
    </row>
    <row r="7" spans="1:12" x14ac:dyDescent="0.35">
      <c r="A7" s="1">
        <v>6</v>
      </c>
      <c r="B7" t="s">
        <v>6</v>
      </c>
      <c r="C7" s="3">
        <v>2149597</v>
      </c>
      <c r="D7" s="3">
        <v>2212849</v>
      </c>
      <c r="E7" s="3">
        <v>2236872</v>
      </c>
      <c r="F7" s="3">
        <v>2290985</v>
      </c>
      <c r="G7" s="3">
        <v>2343687</v>
      </c>
      <c r="H7" s="3">
        <v>2394725</v>
      </c>
      <c r="I7" s="3">
        <v>2444028</v>
      </c>
      <c r="J7" s="3">
        <v>2502685</v>
      </c>
      <c r="K7" s="3">
        <v>2562749</v>
      </c>
      <c r="L7" s="3">
        <v>2394725</v>
      </c>
    </row>
    <row r="8" spans="1:12" x14ac:dyDescent="0.35">
      <c r="A8" s="1">
        <v>7</v>
      </c>
      <c r="B8" t="s">
        <v>7</v>
      </c>
      <c r="C8" s="3">
        <v>5407438</v>
      </c>
      <c r="D8" s="3">
        <v>5572118</v>
      </c>
      <c r="E8" s="3">
        <v>5432973</v>
      </c>
      <c r="F8" s="3">
        <v>5551238</v>
      </c>
      <c r="G8" s="3">
        <v>5669555</v>
      </c>
      <c r="H8" s="3">
        <v>5787706</v>
      </c>
      <c r="I8" s="3">
        <v>5905747</v>
      </c>
      <c r="J8" s="3">
        <v>6047485</v>
      </c>
      <c r="K8" s="3">
        <v>6192625</v>
      </c>
      <c r="L8" s="3">
        <v>6687706</v>
      </c>
    </row>
    <row r="9" spans="1:12" x14ac:dyDescent="0.35">
      <c r="A9" s="1">
        <v>8</v>
      </c>
      <c r="B9" t="s">
        <v>42</v>
      </c>
      <c r="C9" s="3">
        <v>5474937</v>
      </c>
      <c r="D9" s="3">
        <v>5664285</v>
      </c>
      <c r="E9" s="3">
        <v>5366703</v>
      </c>
      <c r="F9" s="3">
        <v>5491442</v>
      </c>
      <c r="G9" s="3">
        <v>5623677</v>
      </c>
      <c r="H9" s="3">
        <v>5751590</v>
      </c>
      <c r="I9" s="3">
        <v>5875471</v>
      </c>
      <c r="J9" s="3">
        <v>6016482</v>
      </c>
      <c r="K9" s="3">
        <v>6160876</v>
      </c>
      <c r="L9" s="3">
        <v>6651590</v>
      </c>
    </row>
    <row r="10" spans="1:12" x14ac:dyDescent="0.35">
      <c r="A10" s="1">
        <v>9</v>
      </c>
      <c r="B10" t="s">
        <v>8</v>
      </c>
      <c r="C10" s="3">
        <v>3648404</v>
      </c>
      <c r="D10" s="3">
        <v>3755757</v>
      </c>
      <c r="E10" s="3">
        <v>3924082</v>
      </c>
      <c r="F10" s="3">
        <v>4013047</v>
      </c>
      <c r="G10" s="3">
        <v>4094739</v>
      </c>
      <c r="H10" s="3">
        <v>4175020</v>
      </c>
      <c r="I10" s="3">
        <v>4253698</v>
      </c>
      <c r="J10" s="3">
        <v>4355787</v>
      </c>
      <c r="K10" s="3">
        <v>4460326</v>
      </c>
      <c r="L10" s="3">
        <v>4175020</v>
      </c>
    </row>
    <row r="11" spans="1:12" x14ac:dyDescent="0.35">
      <c r="A11" s="1">
        <v>10</v>
      </c>
      <c r="B11" t="s">
        <v>9</v>
      </c>
      <c r="C11" s="3">
        <v>5312262</v>
      </c>
      <c r="D11" s="3">
        <v>5485004</v>
      </c>
      <c r="E11" s="3">
        <v>4985899</v>
      </c>
      <c r="F11" s="3">
        <v>5090103</v>
      </c>
      <c r="G11" s="3">
        <v>5198675</v>
      </c>
      <c r="H11" s="3">
        <v>5307543</v>
      </c>
      <c r="I11" s="3">
        <v>5416738</v>
      </c>
      <c r="J11" s="3">
        <v>5546740</v>
      </c>
      <c r="K11" s="3">
        <v>5679862</v>
      </c>
      <c r="L11" s="3">
        <v>6107543</v>
      </c>
    </row>
    <row r="12" spans="1:12" x14ac:dyDescent="0.35">
      <c r="A12" s="1">
        <v>11</v>
      </c>
      <c r="B12" t="s">
        <v>10</v>
      </c>
      <c r="C12" s="3">
        <v>2723515</v>
      </c>
      <c r="D12" s="3">
        <v>2800851</v>
      </c>
      <c r="E12" s="3">
        <v>2785306</v>
      </c>
      <c r="F12" s="3">
        <v>2857120</v>
      </c>
      <c r="G12" s="3">
        <v>2931444</v>
      </c>
      <c r="H12" s="3">
        <v>3007155</v>
      </c>
      <c r="I12" s="3">
        <v>3084214</v>
      </c>
      <c r="J12" s="3">
        <v>3158235</v>
      </c>
      <c r="K12" s="3">
        <v>3916214</v>
      </c>
      <c r="L12" s="3">
        <v>4007155</v>
      </c>
    </row>
    <row r="13" spans="1:12" x14ac:dyDescent="0.35">
      <c r="A13" s="1">
        <v>12</v>
      </c>
      <c r="B13" t="s">
        <v>11</v>
      </c>
      <c r="C13" s="3">
        <v>4012938</v>
      </c>
      <c r="D13" s="3">
        <v>4122764</v>
      </c>
      <c r="E13" s="3">
        <v>4140181</v>
      </c>
      <c r="F13" s="3">
        <v>4244511</v>
      </c>
      <c r="G13" s="3">
        <v>4353500</v>
      </c>
      <c r="H13" s="3">
        <v>4461137</v>
      </c>
      <c r="I13" s="3">
        <v>4567512</v>
      </c>
      <c r="J13" s="3">
        <v>4677132</v>
      </c>
      <c r="K13" s="3">
        <v>4788383</v>
      </c>
      <c r="L13" s="3">
        <v>5161137</v>
      </c>
    </row>
    <row r="14" spans="1:12" x14ac:dyDescent="0.35">
      <c r="A14" s="1">
        <v>13</v>
      </c>
      <c r="B14" t="s">
        <v>12</v>
      </c>
      <c r="C14" s="3">
        <v>3074167</v>
      </c>
      <c r="D14" s="3">
        <v>3170959</v>
      </c>
      <c r="E14" s="3">
        <v>3104755</v>
      </c>
      <c r="F14" s="3">
        <v>3185220</v>
      </c>
      <c r="G14" s="3">
        <v>3268175</v>
      </c>
      <c r="H14" s="3">
        <v>3350401</v>
      </c>
      <c r="I14" s="3">
        <v>3431742</v>
      </c>
      <c r="J14" s="3">
        <v>3514104</v>
      </c>
      <c r="K14" s="3">
        <v>3598442</v>
      </c>
      <c r="L14" s="3">
        <v>3398177</v>
      </c>
    </row>
    <row r="15" spans="1:12" x14ac:dyDescent="0.35">
      <c r="A15" s="1">
        <v>14</v>
      </c>
      <c r="B15" t="s">
        <v>13</v>
      </c>
      <c r="C15" s="3">
        <v>4154235</v>
      </c>
      <c r="D15" s="3">
        <v>4280750</v>
      </c>
      <c r="E15" s="3">
        <v>4100649</v>
      </c>
      <c r="F15" s="3">
        <v>4188334</v>
      </c>
      <c r="G15" s="3">
        <v>4273288</v>
      </c>
      <c r="H15" s="3">
        <v>4396098</v>
      </c>
      <c r="I15" s="3">
        <v>4505928</v>
      </c>
      <c r="J15" s="3">
        <v>4614070</v>
      </c>
      <c r="K15" s="3">
        <v>4724808</v>
      </c>
      <c r="L15" s="3">
        <v>5396098</v>
      </c>
    </row>
    <row r="16" spans="1:12" x14ac:dyDescent="0.35">
      <c r="A16" s="1">
        <v>15</v>
      </c>
      <c r="B16" t="s">
        <v>14</v>
      </c>
      <c r="C16" s="3">
        <v>2959199</v>
      </c>
      <c r="D16" s="3">
        <v>3247608</v>
      </c>
      <c r="E16" s="3">
        <v>2368558</v>
      </c>
      <c r="F16" s="3">
        <v>2477433</v>
      </c>
      <c r="G16" s="3">
        <v>2588192</v>
      </c>
      <c r="H16" s="3">
        <v>2702443</v>
      </c>
      <c r="I16" s="3">
        <v>2820261</v>
      </c>
      <c r="J16" s="3">
        <v>2887947</v>
      </c>
      <c r="K16" s="3">
        <v>2957258</v>
      </c>
      <c r="L16" s="3">
        <v>4802443</v>
      </c>
    </row>
    <row r="17" spans="1:12" x14ac:dyDescent="0.35">
      <c r="A17" s="1">
        <v>16</v>
      </c>
      <c r="B17" t="s">
        <v>15</v>
      </c>
      <c r="C17" s="3">
        <v>3055047</v>
      </c>
      <c r="D17" s="3">
        <v>3154389</v>
      </c>
      <c r="E17" s="3">
        <v>3307801</v>
      </c>
      <c r="F17" s="3">
        <v>3411323</v>
      </c>
      <c r="G17" s="3">
        <v>3516217</v>
      </c>
      <c r="H17" s="3">
        <v>3623462</v>
      </c>
      <c r="I17" s="3">
        <v>3733100</v>
      </c>
      <c r="J17" s="3">
        <v>3822694</v>
      </c>
      <c r="K17" s="3">
        <v>3914439</v>
      </c>
      <c r="L17" s="3">
        <v>4623462</v>
      </c>
    </row>
    <row r="18" spans="1:12" x14ac:dyDescent="0.35">
      <c r="A18" s="1">
        <v>17</v>
      </c>
      <c r="B18" t="s">
        <v>16</v>
      </c>
      <c r="C18" s="3">
        <v>5073440</v>
      </c>
      <c r="D18" s="3">
        <v>5238416</v>
      </c>
      <c r="E18" s="3">
        <v>4873654</v>
      </c>
      <c r="F18" s="3">
        <v>4972386</v>
      </c>
      <c r="G18" s="3">
        <v>5070149</v>
      </c>
      <c r="H18" s="3">
        <v>5167722</v>
      </c>
      <c r="I18" s="3">
        <v>5265082</v>
      </c>
      <c r="J18" s="3">
        <v>5391444</v>
      </c>
      <c r="K18" s="3">
        <v>5520839</v>
      </c>
      <c r="L18" s="3">
        <v>6067722</v>
      </c>
    </row>
    <row r="19" spans="1:12" x14ac:dyDescent="0.35">
      <c r="A19" s="1">
        <v>18</v>
      </c>
      <c r="B19" t="s">
        <v>17</v>
      </c>
      <c r="C19" s="3">
        <v>5499746</v>
      </c>
      <c r="D19" s="3">
        <v>5661573</v>
      </c>
      <c r="E19" s="3">
        <v>6150337</v>
      </c>
      <c r="F19" s="3">
        <v>6354507</v>
      </c>
      <c r="G19" s="3">
        <v>6561451</v>
      </c>
      <c r="H19" s="3">
        <v>6779080</v>
      </c>
      <c r="I19" s="3">
        <v>7007317</v>
      </c>
      <c r="J19" s="3">
        <v>7175493</v>
      </c>
      <c r="K19" s="3">
        <v>7347705</v>
      </c>
      <c r="L19" s="3">
        <v>6979080</v>
      </c>
    </row>
    <row r="20" spans="1:12" x14ac:dyDescent="0.35">
      <c r="A20" s="1">
        <v>19</v>
      </c>
      <c r="B20" t="s">
        <v>18</v>
      </c>
      <c r="C20" s="3">
        <v>7771785</v>
      </c>
      <c r="D20" s="3">
        <v>8008472</v>
      </c>
      <c r="E20" s="3">
        <v>7678078</v>
      </c>
      <c r="F20" s="3">
        <v>7891256</v>
      </c>
      <c r="G20" s="3">
        <v>8105251</v>
      </c>
      <c r="H20" s="3">
        <v>8324285</v>
      </c>
      <c r="I20" s="3">
        <v>8549066</v>
      </c>
      <c r="J20" s="3">
        <v>8754243</v>
      </c>
      <c r="K20" s="3">
        <v>8964345</v>
      </c>
      <c r="L20" s="3">
        <v>8324285</v>
      </c>
    </row>
    <row r="21" spans="1:12" x14ac:dyDescent="0.35">
      <c r="A21" s="1">
        <v>20</v>
      </c>
      <c r="B21" t="s">
        <v>19</v>
      </c>
      <c r="C21" s="3">
        <v>12241682</v>
      </c>
      <c r="D21" s="3">
        <v>12652397</v>
      </c>
      <c r="E21" s="3">
        <v>13061860</v>
      </c>
      <c r="F21" s="3">
        <v>13450530</v>
      </c>
      <c r="G21" s="3">
        <v>13852238</v>
      </c>
      <c r="H21" s="3">
        <v>14253549</v>
      </c>
      <c r="I21" s="3">
        <v>14655311</v>
      </c>
      <c r="J21" s="3">
        <v>15007038</v>
      </c>
      <c r="K21" s="3">
        <v>15367207</v>
      </c>
      <c r="L21" s="3">
        <v>16253549</v>
      </c>
    </row>
    <row r="22" spans="1:12" x14ac:dyDescent="0.35">
      <c r="A22" s="1">
        <v>21</v>
      </c>
      <c r="B22" t="s">
        <v>20</v>
      </c>
      <c r="C22" s="3">
        <v>7375259</v>
      </c>
      <c r="D22" s="3">
        <v>7599869</v>
      </c>
      <c r="E22" s="3">
        <v>8369926</v>
      </c>
      <c r="F22" s="3">
        <v>8668899</v>
      </c>
      <c r="G22" s="3">
        <v>8977242</v>
      </c>
      <c r="H22" s="3">
        <v>9300382</v>
      </c>
      <c r="I22" s="3">
        <v>9639059</v>
      </c>
      <c r="J22" s="3">
        <v>9870396</v>
      </c>
      <c r="K22" s="3">
        <v>10107286</v>
      </c>
      <c r="L22" s="3">
        <v>9300382</v>
      </c>
    </row>
    <row r="23" spans="1:12" x14ac:dyDescent="0.35">
      <c r="A23" s="1">
        <v>22</v>
      </c>
      <c r="B23" t="s">
        <v>21</v>
      </c>
      <c r="C23" s="3">
        <v>4173127</v>
      </c>
      <c r="D23" s="3">
        <v>4304520</v>
      </c>
      <c r="E23" s="3">
        <v>4525293</v>
      </c>
      <c r="F23" s="3">
        <v>4677379</v>
      </c>
      <c r="G23" s="3">
        <v>4834886</v>
      </c>
      <c r="H23" s="3">
        <v>5001610</v>
      </c>
      <c r="I23" s="3">
        <v>5178123</v>
      </c>
      <c r="J23" s="3">
        <v>5302398</v>
      </c>
      <c r="K23" s="3">
        <v>5429656</v>
      </c>
      <c r="L23" s="3">
        <v>6001610</v>
      </c>
    </row>
    <row r="24" spans="1:12" x14ac:dyDescent="0.35">
      <c r="A24" s="1">
        <v>23</v>
      </c>
      <c r="B24" t="s">
        <v>22</v>
      </c>
      <c r="C24" s="3">
        <v>4212974</v>
      </c>
      <c r="D24" s="3">
        <v>4341279</v>
      </c>
      <c r="E24" s="3">
        <v>3884218</v>
      </c>
      <c r="F24" s="3">
        <v>3967919</v>
      </c>
      <c r="G24" s="3">
        <v>4058704</v>
      </c>
      <c r="H24" s="3">
        <v>4153734</v>
      </c>
      <c r="I24" s="3">
        <v>4253371</v>
      </c>
      <c r="J24" s="3">
        <v>4355452</v>
      </c>
      <c r="K24" s="3">
        <v>4459982</v>
      </c>
      <c r="L24" s="3">
        <v>5053734</v>
      </c>
    </row>
    <row r="25" spans="1:12" x14ac:dyDescent="0.35">
      <c r="A25" s="1">
        <v>24</v>
      </c>
      <c r="B25" t="s">
        <v>23</v>
      </c>
      <c r="C25" s="3">
        <v>3006953</v>
      </c>
      <c r="D25" s="3">
        <v>3098528</v>
      </c>
      <c r="E25" s="3">
        <v>3009755</v>
      </c>
      <c r="F25" s="3">
        <v>3089231</v>
      </c>
      <c r="G25" s="3">
        <v>3172216</v>
      </c>
      <c r="H25" s="3">
        <v>3259613</v>
      </c>
      <c r="I25" s="3">
        <v>3351720</v>
      </c>
      <c r="J25" s="3">
        <v>3432161</v>
      </c>
      <c r="K25" s="3">
        <v>3514533</v>
      </c>
      <c r="L25" s="3">
        <v>4259613</v>
      </c>
    </row>
    <row r="26" spans="1:12" x14ac:dyDescent="0.35">
      <c r="A26" s="1">
        <v>25</v>
      </c>
      <c r="B26" t="s">
        <v>24</v>
      </c>
      <c r="C26" s="3">
        <v>11772524</v>
      </c>
      <c r="D26" s="3">
        <v>12155337</v>
      </c>
      <c r="E26" s="3">
        <v>12033445</v>
      </c>
      <c r="F26" s="3">
        <v>12288839</v>
      </c>
      <c r="G26" s="3">
        <v>12531530</v>
      </c>
      <c r="H26" s="3">
        <v>12772884</v>
      </c>
      <c r="I26" s="3">
        <v>13012971</v>
      </c>
      <c r="J26" s="3">
        <v>13325282</v>
      </c>
      <c r="K26" s="3">
        <v>13645089</v>
      </c>
      <c r="L26" s="3">
        <v>15772884</v>
      </c>
    </row>
    <row r="27" spans="1:12" x14ac:dyDescent="0.35">
      <c r="A27" s="1">
        <v>26</v>
      </c>
      <c r="B27" t="s">
        <v>25</v>
      </c>
      <c r="C27" s="3">
        <v>2376444</v>
      </c>
      <c r="D27" s="3">
        <v>2448817</v>
      </c>
      <c r="E27" s="3">
        <v>2415158</v>
      </c>
      <c r="F27" s="3">
        <v>2484482</v>
      </c>
      <c r="G27" s="3">
        <v>2556350</v>
      </c>
      <c r="H27" s="3">
        <v>2632239</v>
      </c>
      <c r="I27" s="3">
        <v>2712349</v>
      </c>
      <c r="J27" s="3">
        <v>2777445</v>
      </c>
      <c r="K27" s="3">
        <v>2844104</v>
      </c>
      <c r="L27" s="3">
        <v>3632239</v>
      </c>
    </row>
    <row r="28" spans="1:12" x14ac:dyDescent="0.35">
      <c r="A28" s="1">
        <v>27</v>
      </c>
      <c r="B28" t="s">
        <v>26</v>
      </c>
      <c r="C28" s="3">
        <v>5190982</v>
      </c>
      <c r="D28" s="3">
        <v>5370510</v>
      </c>
      <c r="E28" s="3">
        <v>5665810</v>
      </c>
      <c r="F28" s="3">
        <v>5847657</v>
      </c>
      <c r="G28" s="3">
        <v>6033997</v>
      </c>
      <c r="H28" s="3">
        <v>6220617</v>
      </c>
      <c r="I28" s="3">
        <v>6407568</v>
      </c>
      <c r="J28" s="3">
        <v>6561350</v>
      </c>
      <c r="K28" s="3">
        <v>6718822</v>
      </c>
      <c r="L28" s="3">
        <v>6720617</v>
      </c>
    </row>
    <row r="29" spans="1:12" x14ac:dyDescent="0.35">
      <c r="A29" s="1">
        <v>28</v>
      </c>
      <c r="B29" t="s">
        <v>27</v>
      </c>
      <c r="C29" s="3">
        <v>4884465</v>
      </c>
      <c r="D29" s="3">
        <v>5048342</v>
      </c>
      <c r="E29" s="3">
        <v>5495738</v>
      </c>
      <c r="F29" s="3">
        <v>5651466</v>
      </c>
      <c r="G29" s="3">
        <v>5798744</v>
      </c>
      <c r="H29" s="3">
        <v>5945275</v>
      </c>
      <c r="I29" s="3">
        <v>6090740</v>
      </c>
      <c r="J29" s="3">
        <v>6236918</v>
      </c>
      <c r="K29" s="3">
        <v>6387604</v>
      </c>
      <c r="L29" s="3">
        <v>6445275</v>
      </c>
    </row>
    <row r="30" spans="1:12" x14ac:dyDescent="0.35">
      <c r="A30" s="1">
        <v>29</v>
      </c>
      <c r="B30" t="s">
        <v>28</v>
      </c>
      <c r="C30" s="3">
        <v>4399637</v>
      </c>
      <c r="D30" s="3">
        <v>4533626</v>
      </c>
      <c r="E30" s="3">
        <v>4627488</v>
      </c>
      <c r="F30" s="3">
        <v>4743667</v>
      </c>
      <c r="G30" s="3">
        <v>4856143</v>
      </c>
      <c r="H30" s="3">
        <v>4969707</v>
      </c>
      <c r="I30" s="3">
        <v>5084330</v>
      </c>
      <c r="J30" s="3">
        <v>5206354</v>
      </c>
      <c r="K30" s="3">
        <v>5331306</v>
      </c>
      <c r="L30" s="3">
        <v>5469707</v>
      </c>
    </row>
    <row r="31" spans="1:12" x14ac:dyDescent="0.35">
      <c r="A31" s="1">
        <v>30</v>
      </c>
      <c r="B31" t="s">
        <v>29</v>
      </c>
      <c r="C31" s="3">
        <v>4413866</v>
      </c>
      <c r="D31" s="3">
        <v>4557394</v>
      </c>
      <c r="E31" s="3">
        <v>4040045</v>
      </c>
      <c r="F31" s="3">
        <v>4106177</v>
      </c>
      <c r="G31" s="3">
        <v>4171661</v>
      </c>
      <c r="H31" s="3">
        <v>4237396</v>
      </c>
      <c r="I31" s="3">
        <v>4303366</v>
      </c>
      <c r="J31" s="3">
        <v>4406647</v>
      </c>
      <c r="K31" s="3">
        <v>4512407</v>
      </c>
      <c r="L31" s="3">
        <v>4237396</v>
      </c>
    </row>
    <row r="32" spans="1:12" x14ac:dyDescent="0.35">
      <c r="A32" s="1">
        <v>31</v>
      </c>
      <c r="B32" t="s">
        <v>30</v>
      </c>
      <c r="C32" s="3">
        <v>7325409</v>
      </c>
      <c r="D32" s="3">
        <v>7578755</v>
      </c>
      <c r="E32" s="3">
        <v>7050013</v>
      </c>
      <c r="F32" s="3">
        <v>7202908</v>
      </c>
      <c r="G32" s="3">
        <v>7358018</v>
      </c>
      <c r="H32" s="3">
        <v>7512855</v>
      </c>
      <c r="I32" s="3">
        <v>7667318</v>
      </c>
      <c r="J32" s="3">
        <v>7851334</v>
      </c>
      <c r="K32" s="3">
        <v>8039766</v>
      </c>
      <c r="L32" s="3">
        <v>7512855</v>
      </c>
    </row>
    <row r="33" spans="1:12" x14ac:dyDescent="0.35">
      <c r="A33" s="1">
        <v>32</v>
      </c>
      <c r="B33" t="s">
        <v>31</v>
      </c>
      <c r="C33" s="3">
        <v>3979633</v>
      </c>
      <c r="D33" s="3">
        <v>4088547</v>
      </c>
      <c r="E33" s="3">
        <v>4103256</v>
      </c>
      <c r="F33" s="3">
        <v>4201252</v>
      </c>
      <c r="G33" s="3">
        <v>4300001</v>
      </c>
      <c r="H33" s="3">
        <v>4400974</v>
      </c>
      <c r="I33" s="3">
        <v>4504272</v>
      </c>
      <c r="J33" s="3">
        <v>4612375</v>
      </c>
      <c r="K33" s="3">
        <v>4723072</v>
      </c>
      <c r="L33" s="3">
        <v>5400974</v>
      </c>
    </row>
    <row r="34" spans="1:12" x14ac:dyDescent="0.35">
      <c r="A34" s="1">
        <v>33</v>
      </c>
      <c r="B34" t="s">
        <v>32</v>
      </c>
      <c r="C34" s="3">
        <v>6823767</v>
      </c>
      <c r="D34" s="3">
        <v>7059764</v>
      </c>
      <c r="E34" s="3">
        <v>6585693</v>
      </c>
      <c r="F34" s="3">
        <v>6734279</v>
      </c>
      <c r="G34" s="3">
        <v>6885307</v>
      </c>
      <c r="H34" s="3">
        <v>7034973</v>
      </c>
      <c r="I34" s="3">
        <v>7183473</v>
      </c>
      <c r="J34" s="3">
        <v>7355876</v>
      </c>
      <c r="K34" s="3">
        <v>7532417</v>
      </c>
      <c r="L34" s="3">
        <v>7234973</v>
      </c>
    </row>
    <row r="35" spans="1:12" x14ac:dyDescent="0.35">
      <c r="A35" s="1">
        <v>34</v>
      </c>
      <c r="B35" t="s">
        <v>33</v>
      </c>
      <c r="C35" s="3">
        <v>4707024</v>
      </c>
      <c r="D35" s="3">
        <v>4850374</v>
      </c>
      <c r="E35" s="3">
        <v>5336484</v>
      </c>
      <c r="F35" s="3">
        <v>5508650</v>
      </c>
      <c r="G35" s="3">
        <v>5686341</v>
      </c>
      <c r="H35" s="3">
        <v>5863187</v>
      </c>
      <c r="I35" s="3">
        <v>6039289</v>
      </c>
      <c r="J35" s="3">
        <v>6184232</v>
      </c>
      <c r="K35" s="3">
        <v>6332654</v>
      </c>
      <c r="L35" s="3">
        <v>6163187</v>
      </c>
    </row>
    <row r="36" spans="1:12" x14ac:dyDescent="0.35">
      <c r="A36" s="1">
        <v>35</v>
      </c>
      <c r="B36" t="s">
        <v>34</v>
      </c>
      <c r="C36" s="3">
        <v>2894018</v>
      </c>
      <c r="D36" s="3">
        <v>2979173</v>
      </c>
      <c r="E36" s="3">
        <v>3076898</v>
      </c>
      <c r="F36" s="3">
        <v>3160982</v>
      </c>
      <c r="G36" s="3">
        <v>3245094</v>
      </c>
      <c r="H36" s="3">
        <v>3331885</v>
      </c>
      <c r="I36" s="3">
        <v>3421510</v>
      </c>
      <c r="J36" s="3">
        <v>3503626</v>
      </c>
      <c r="K36" s="3">
        <v>3587713</v>
      </c>
      <c r="L36" s="3">
        <v>4331885</v>
      </c>
    </row>
    <row r="37" spans="1:12" x14ac:dyDescent="0.35">
      <c r="A37" s="1">
        <v>36</v>
      </c>
      <c r="B37" t="s">
        <v>35</v>
      </c>
      <c r="C37" s="3">
        <v>3071433</v>
      </c>
      <c r="D37" s="3">
        <v>3180836</v>
      </c>
      <c r="E37" s="3">
        <v>3150002</v>
      </c>
      <c r="F37" s="3">
        <v>3232244</v>
      </c>
      <c r="G37" s="3">
        <v>3315082</v>
      </c>
      <c r="H37" s="3">
        <v>3398177</v>
      </c>
      <c r="I37" s="3">
        <v>3481567</v>
      </c>
      <c r="J37" s="3">
        <v>3565125</v>
      </c>
      <c r="K37" s="3">
        <v>3650688</v>
      </c>
      <c r="L37" s="3">
        <v>4350401</v>
      </c>
    </row>
    <row r="38" spans="1:12" x14ac:dyDescent="0.35">
      <c r="A38" s="1">
        <v>37</v>
      </c>
      <c r="B38" t="s">
        <v>36</v>
      </c>
      <c r="C38" s="3">
        <v>4235493</v>
      </c>
      <c r="D38" s="3">
        <v>4373221</v>
      </c>
      <c r="E38" s="3">
        <v>4850510</v>
      </c>
      <c r="F38" s="3">
        <v>5008075</v>
      </c>
      <c r="G38" s="3">
        <v>5159678</v>
      </c>
      <c r="H38" s="3">
        <v>5317793</v>
      </c>
      <c r="I38" s="3">
        <v>5482423</v>
      </c>
      <c r="J38" s="3">
        <v>5614001</v>
      </c>
      <c r="K38" s="3">
        <v>5748737</v>
      </c>
      <c r="L38" s="3">
        <v>5517793</v>
      </c>
    </row>
    <row r="39" spans="1:12" x14ac:dyDescent="0.35">
      <c r="C39" s="4">
        <v>181403148</v>
      </c>
      <c r="D39" s="4">
        <v>187301926</v>
      </c>
      <c r="E39" s="4">
        <v>186121277</v>
      </c>
      <c r="F39" s="4">
        <v>191053912</v>
      </c>
      <c r="G39" s="4">
        <v>191625349</v>
      </c>
      <c r="H39" s="4">
        <v>201135262</v>
      </c>
      <c r="I39" s="4">
        <v>206283338</v>
      </c>
      <c r="J39" s="4">
        <f>SUM(J2:J38)</f>
        <v>211234137</v>
      </c>
      <c r="K39" s="4">
        <f>SUM(K2:K38)</f>
        <v>216985938</v>
      </c>
      <c r="L39" s="4">
        <v>230135262</v>
      </c>
    </row>
    <row r="41" spans="1:12" x14ac:dyDescent="0.35">
      <c r="A41" t="s">
        <v>44</v>
      </c>
    </row>
    <row r="42" spans="1:12" x14ac:dyDescent="0.35">
      <c r="A42" s="2" t="s">
        <v>0</v>
      </c>
      <c r="B42" s="2" t="s">
        <v>1</v>
      </c>
      <c r="C42" s="2">
        <v>2014</v>
      </c>
      <c r="D42" s="2">
        <v>2015</v>
      </c>
      <c r="E42" s="2">
        <v>2016</v>
      </c>
      <c r="F42" s="2">
        <v>2017</v>
      </c>
      <c r="G42" s="2">
        <v>2018</v>
      </c>
      <c r="H42" s="2">
        <v>2019</v>
      </c>
      <c r="I42" s="2">
        <v>2020</v>
      </c>
      <c r="J42" s="2">
        <v>2021</v>
      </c>
      <c r="K42" s="2">
        <v>2022</v>
      </c>
      <c r="L42" s="2">
        <v>2023</v>
      </c>
    </row>
    <row r="43" spans="1:12" x14ac:dyDescent="0.35">
      <c r="A43" s="1">
        <v>1</v>
      </c>
      <c r="B43" t="s">
        <v>2</v>
      </c>
      <c r="C43">
        <v>3501</v>
      </c>
      <c r="D43">
        <v>3680</v>
      </c>
      <c r="E43">
        <v>3574</v>
      </c>
      <c r="F43">
        <v>4086</v>
      </c>
      <c r="G43">
        <v>3953</v>
      </c>
      <c r="H43">
        <v>3844</v>
      </c>
      <c r="I43">
        <v>3649</v>
      </c>
      <c r="J43">
        <v>4182</v>
      </c>
      <c r="K43">
        <v>4513</v>
      </c>
    </row>
    <row r="44" spans="1:12" x14ac:dyDescent="0.35">
      <c r="A44" s="1">
        <v>2</v>
      </c>
      <c r="B44" t="s">
        <v>43</v>
      </c>
      <c r="C44">
        <v>1244</v>
      </c>
      <c r="D44">
        <v>1078</v>
      </c>
      <c r="E44">
        <v>1386</v>
      </c>
      <c r="F44">
        <v>1442</v>
      </c>
      <c r="G44">
        <v>1403</v>
      </c>
      <c r="H44">
        <v>1918</v>
      </c>
      <c r="I44">
        <v>1789</v>
      </c>
      <c r="J44">
        <v>2728</v>
      </c>
      <c r="K44">
        <v>2699</v>
      </c>
    </row>
    <row r="45" spans="1:12" x14ac:dyDescent="0.35">
      <c r="A45" s="1">
        <v>3</v>
      </c>
      <c r="B45" t="s">
        <v>3</v>
      </c>
      <c r="C45">
        <v>3061</v>
      </c>
      <c r="D45">
        <v>2791</v>
      </c>
      <c r="E45">
        <v>5091</v>
      </c>
      <c r="F45">
        <v>3423</v>
      </c>
      <c r="G45">
        <v>5135</v>
      </c>
      <c r="H45">
        <v>6754</v>
      </c>
      <c r="I45">
        <v>6333</v>
      </c>
      <c r="J45">
        <v>6326</v>
      </c>
      <c r="K45">
        <v>6575</v>
      </c>
    </row>
    <row r="46" spans="1:12" x14ac:dyDescent="0.35">
      <c r="A46" s="1">
        <v>4</v>
      </c>
      <c r="B46" t="s">
        <v>4</v>
      </c>
      <c r="C46">
        <v>1999</v>
      </c>
      <c r="D46">
        <v>2752</v>
      </c>
      <c r="E46">
        <v>3095</v>
      </c>
      <c r="F46">
        <v>3251</v>
      </c>
      <c r="G46">
        <v>3523</v>
      </c>
      <c r="H46">
        <v>4709</v>
      </c>
      <c r="I46">
        <v>4897</v>
      </c>
      <c r="J46">
        <v>4345</v>
      </c>
      <c r="K46">
        <v>4857</v>
      </c>
    </row>
    <row r="47" spans="1:12" x14ac:dyDescent="0.35">
      <c r="A47" s="1">
        <v>5</v>
      </c>
      <c r="B47" t="s">
        <v>5</v>
      </c>
      <c r="C47">
        <v>794</v>
      </c>
      <c r="D47">
        <v>853</v>
      </c>
      <c r="E47">
        <v>1273</v>
      </c>
      <c r="F47">
        <v>618</v>
      </c>
      <c r="G47">
        <v>1329</v>
      </c>
      <c r="H47">
        <v>1552</v>
      </c>
      <c r="I47">
        <v>1605</v>
      </c>
      <c r="J47">
        <v>2244</v>
      </c>
      <c r="K47">
        <v>3089</v>
      </c>
    </row>
    <row r="48" spans="1:12" x14ac:dyDescent="0.35">
      <c r="A48" s="1">
        <v>6</v>
      </c>
      <c r="B48" t="s">
        <v>6</v>
      </c>
      <c r="C48">
        <v>5099</v>
      </c>
      <c r="D48">
        <v>3936</v>
      </c>
      <c r="E48">
        <v>3532</v>
      </c>
      <c r="F48">
        <v>5456</v>
      </c>
      <c r="G48">
        <v>5803</v>
      </c>
      <c r="H48">
        <v>6823</v>
      </c>
      <c r="I48">
        <v>4984</v>
      </c>
      <c r="J48">
        <v>7428</v>
      </c>
      <c r="K48">
        <v>6005</v>
      </c>
    </row>
    <row r="49" spans="1:11" x14ac:dyDescent="0.35">
      <c r="A49" s="1">
        <v>7</v>
      </c>
      <c r="B49" t="s">
        <v>7</v>
      </c>
      <c r="C49">
        <v>1528</v>
      </c>
      <c r="D49">
        <v>1369</v>
      </c>
      <c r="E49">
        <v>1767</v>
      </c>
      <c r="F49">
        <v>2234</v>
      </c>
      <c r="G49">
        <v>1975</v>
      </c>
      <c r="H49">
        <v>3084</v>
      </c>
      <c r="I49">
        <v>1771</v>
      </c>
      <c r="J49">
        <v>2084</v>
      </c>
      <c r="K49">
        <v>2425</v>
      </c>
    </row>
    <row r="50" spans="1:11" x14ac:dyDescent="0.35">
      <c r="A50" s="1">
        <v>8</v>
      </c>
      <c r="B50" t="s">
        <v>42</v>
      </c>
      <c r="C50">
        <v>504</v>
      </c>
      <c r="D50">
        <v>623</v>
      </c>
      <c r="E50">
        <v>499</v>
      </c>
      <c r="F50">
        <v>907</v>
      </c>
      <c r="G50">
        <v>1159</v>
      </c>
      <c r="H50">
        <v>1422</v>
      </c>
      <c r="I50">
        <v>1971</v>
      </c>
      <c r="J50">
        <v>4110</v>
      </c>
      <c r="K50">
        <v>3254</v>
      </c>
    </row>
    <row r="51" spans="1:11" x14ac:dyDescent="0.35">
      <c r="A51" s="1">
        <v>9</v>
      </c>
      <c r="B51" t="s">
        <v>8</v>
      </c>
      <c r="C51">
        <v>4314</v>
      </c>
      <c r="D51">
        <v>3613</v>
      </c>
      <c r="E51">
        <v>3772</v>
      </c>
      <c r="F51">
        <v>4510</v>
      </c>
      <c r="G51">
        <v>4298</v>
      </c>
      <c r="H51">
        <v>5413</v>
      </c>
      <c r="I51">
        <v>3804</v>
      </c>
      <c r="J51">
        <v>5260</v>
      </c>
      <c r="K51">
        <v>4607</v>
      </c>
    </row>
    <row r="52" spans="1:11" x14ac:dyDescent="0.35">
      <c r="A52" s="1">
        <v>10</v>
      </c>
      <c r="B52" t="s">
        <v>9</v>
      </c>
      <c r="C52">
        <v>8061</v>
      </c>
      <c r="D52">
        <v>7449</v>
      </c>
      <c r="E52">
        <v>8845</v>
      </c>
      <c r="F52">
        <v>10196</v>
      </c>
      <c r="G52">
        <v>11234</v>
      </c>
      <c r="H52">
        <v>12186</v>
      </c>
      <c r="I52">
        <v>11027</v>
      </c>
      <c r="J52">
        <v>14513</v>
      </c>
      <c r="K52">
        <v>14064</v>
      </c>
    </row>
    <row r="53" spans="1:11" x14ac:dyDescent="0.35">
      <c r="A53" s="1">
        <v>11</v>
      </c>
      <c r="B53" t="s">
        <v>10</v>
      </c>
      <c r="C53">
        <v>4049</v>
      </c>
      <c r="D53">
        <v>3938</v>
      </c>
      <c r="E53">
        <v>840</v>
      </c>
      <c r="F53">
        <v>1785</v>
      </c>
      <c r="G53">
        <v>2081</v>
      </c>
      <c r="H53">
        <v>2481</v>
      </c>
      <c r="I53">
        <v>4406</v>
      </c>
      <c r="J53">
        <v>8232</v>
      </c>
      <c r="K53">
        <v>6059</v>
      </c>
    </row>
    <row r="54" spans="1:11" x14ac:dyDescent="0.35">
      <c r="A54" s="1">
        <v>12</v>
      </c>
      <c r="B54" t="s">
        <v>11</v>
      </c>
      <c r="C54">
        <v>4241</v>
      </c>
      <c r="D54">
        <v>4638</v>
      </c>
      <c r="E54">
        <v>5555</v>
      </c>
      <c r="F54">
        <v>5961</v>
      </c>
      <c r="G54">
        <v>6523</v>
      </c>
      <c r="H54">
        <v>6608</v>
      </c>
      <c r="I54">
        <v>5951</v>
      </c>
      <c r="J54">
        <v>8267</v>
      </c>
      <c r="K54">
        <v>9496</v>
      </c>
    </row>
    <row r="55" spans="1:11" x14ac:dyDescent="0.35">
      <c r="A55" s="1">
        <v>13</v>
      </c>
      <c r="B55" t="s">
        <v>12</v>
      </c>
      <c r="C55">
        <v>1126</v>
      </c>
      <c r="D55">
        <v>1038</v>
      </c>
      <c r="E55">
        <v>934</v>
      </c>
      <c r="F55">
        <v>1560</v>
      </c>
      <c r="G55">
        <v>1980</v>
      </c>
      <c r="H55">
        <v>2552</v>
      </c>
      <c r="I55">
        <v>2541</v>
      </c>
      <c r="J55">
        <v>2697</v>
      </c>
      <c r="K55">
        <v>4655</v>
      </c>
    </row>
    <row r="56" spans="1:11" x14ac:dyDescent="0.35">
      <c r="A56" s="1">
        <v>14</v>
      </c>
      <c r="B56" t="s">
        <v>13</v>
      </c>
      <c r="C56">
        <v>4634</v>
      </c>
      <c r="D56">
        <v>4224</v>
      </c>
      <c r="E56">
        <v>3463</v>
      </c>
      <c r="F56">
        <v>5253</v>
      </c>
      <c r="G56">
        <v>5195</v>
      </c>
      <c r="H56">
        <v>7068</v>
      </c>
      <c r="I56">
        <v>5249</v>
      </c>
      <c r="J56">
        <v>5791</v>
      </c>
      <c r="K56">
        <v>5674</v>
      </c>
    </row>
    <row r="57" spans="1:11" x14ac:dyDescent="0.35">
      <c r="A57" s="1">
        <v>15</v>
      </c>
      <c r="B57" t="s">
        <v>14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5">
      <c r="A58" s="1">
        <v>16</v>
      </c>
      <c r="B58" t="s">
        <v>15</v>
      </c>
      <c r="C58">
        <v>1702</v>
      </c>
      <c r="D58">
        <v>1515</v>
      </c>
      <c r="E58">
        <v>889</v>
      </c>
      <c r="F58">
        <v>1545</v>
      </c>
      <c r="G58">
        <v>2105</v>
      </c>
      <c r="H58">
        <v>2429</v>
      </c>
      <c r="I58">
        <v>2288</v>
      </c>
      <c r="J58">
        <v>2762</v>
      </c>
      <c r="K58">
        <v>3374</v>
      </c>
    </row>
    <row r="59" spans="1:11" x14ac:dyDescent="0.35">
      <c r="A59" s="1">
        <v>17</v>
      </c>
      <c r="B59" t="s">
        <v>16</v>
      </c>
      <c r="C59">
        <v>1600</v>
      </c>
      <c r="D59">
        <v>1044</v>
      </c>
      <c r="E59">
        <v>1204</v>
      </c>
      <c r="F59">
        <v>1378</v>
      </c>
      <c r="G59">
        <v>2939</v>
      </c>
      <c r="H59">
        <v>3115</v>
      </c>
      <c r="I59">
        <v>3244</v>
      </c>
      <c r="J59">
        <v>3799</v>
      </c>
      <c r="K59">
        <v>3027</v>
      </c>
    </row>
    <row r="60" spans="1:11" x14ac:dyDescent="0.35">
      <c r="A60" s="1">
        <v>18</v>
      </c>
      <c r="B60" t="s">
        <v>17</v>
      </c>
      <c r="C60">
        <v>1140</v>
      </c>
      <c r="D60">
        <v>897</v>
      </c>
      <c r="E60">
        <v>576</v>
      </c>
      <c r="F60">
        <v>1047</v>
      </c>
      <c r="G60">
        <v>1417</v>
      </c>
      <c r="H60">
        <v>1907</v>
      </c>
      <c r="I60">
        <v>1237</v>
      </c>
      <c r="J60">
        <v>5854</v>
      </c>
      <c r="K60">
        <v>2710</v>
      </c>
    </row>
    <row r="61" spans="1:11" x14ac:dyDescent="0.35">
      <c r="A61" s="1">
        <v>19</v>
      </c>
      <c r="B61" t="s">
        <v>18</v>
      </c>
      <c r="C61">
        <v>1644</v>
      </c>
      <c r="D61">
        <v>1443</v>
      </c>
      <c r="E61">
        <v>2221</v>
      </c>
      <c r="F61">
        <v>3358</v>
      </c>
      <c r="G61">
        <v>3627</v>
      </c>
      <c r="H61">
        <v>5401</v>
      </c>
      <c r="I61">
        <v>5939</v>
      </c>
      <c r="J61">
        <v>5987</v>
      </c>
      <c r="K61">
        <v>8599</v>
      </c>
    </row>
    <row r="62" spans="1:11" x14ac:dyDescent="0.35">
      <c r="A62" s="1">
        <v>20</v>
      </c>
      <c r="B62" t="s">
        <v>19</v>
      </c>
      <c r="C62">
        <v>1116</v>
      </c>
      <c r="D62">
        <v>1076</v>
      </c>
      <c r="E62">
        <v>2370</v>
      </c>
      <c r="F62">
        <v>3152</v>
      </c>
      <c r="G62">
        <v>3184</v>
      </c>
      <c r="H62">
        <v>2848</v>
      </c>
      <c r="I62">
        <v>2169</v>
      </c>
      <c r="J62">
        <v>2709</v>
      </c>
      <c r="K62">
        <v>2766</v>
      </c>
    </row>
    <row r="63" spans="1:11" x14ac:dyDescent="0.35">
      <c r="A63" s="1">
        <v>21</v>
      </c>
      <c r="B63" t="s">
        <v>20</v>
      </c>
      <c r="C63">
        <v>843</v>
      </c>
      <c r="D63">
        <v>762</v>
      </c>
      <c r="E63">
        <v>663</v>
      </c>
      <c r="F63">
        <v>696</v>
      </c>
      <c r="G63">
        <v>769</v>
      </c>
      <c r="H63">
        <v>914</v>
      </c>
      <c r="I63">
        <v>1183</v>
      </c>
      <c r="J63">
        <v>2454</v>
      </c>
      <c r="K63">
        <v>1263</v>
      </c>
    </row>
    <row r="64" spans="1:11" x14ac:dyDescent="0.35">
      <c r="A64" s="1">
        <v>22</v>
      </c>
      <c r="B64" t="s">
        <v>21</v>
      </c>
      <c r="C64">
        <v>918</v>
      </c>
      <c r="D64">
        <v>834</v>
      </c>
      <c r="E64">
        <v>692</v>
      </c>
      <c r="F64">
        <v>939</v>
      </c>
      <c r="G64">
        <v>1013</v>
      </c>
      <c r="H64">
        <v>1474</v>
      </c>
      <c r="I64">
        <v>2661</v>
      </c>
      <c r="J64">
        <v>1860</v>
      </c>
      <c r="K64">
        <v>1553</v>
      </c>
    </row>
    <row r="65" spans="1:11" x14ac:dyDescent="0.35">
      <c r="A65" s="1">
        <v>23</v>
      </c>
      <c r="B65" t="s">
        <v>22</v>
      </c>
      <c r="C65">
        <v>1559</v>
      </c>
      <c r="D65">
        <v>1562</v>
      </c>
      <c r="E65">
        <v>2464</v>
      </c>
      <c r="F65">
        <v>2823</v>
      </c>
      <c r="G65">
        <v>2784</v>
      </c>
      <c r="H65">
        <v>3946</v>
      </c>
      <c r="I65">
        <v>4081</v>
      </c>
      <c r="J65">
        <v>3857</v>
      </c>
      <c r="K65">
        <v>4415</v>
      </c>
    </row>
    <row r="66" spans="1:11" x14ac:dyDescent="0.35">
      <c r="A66" s="1">
        <v>24</v>
      </c>
      <c r="B66" t="s">
        <v>23</v>
      </c>
      <c r="C66">
        <v>4144</v>
      </c>
      <c r="D66">
        <v>2317</v>
      </c>
      <c r="E66">
        <v>5731</v>
      </c>
      <c r="F66">
        <v>6345</v>
      </c>
      <c r="G66">
        <v>7281</v>
      </c>
      <c r="H66">
        <v>9403</v>
      </c>
      <c r="I66">
        <v>5848</v>
      </c>
      <c r="J66">
        <v>7771</v>
      </c>
      <c r="K66">
        <v>9961</v>
      </c>
    </row>
    <row r="67" spans="1:11" x14ac:dyDescent="0.35">
      <c r="A67" s="1">
        <v>25</v>
      </c>
      <c r="B67" t="s">
        <v>24</v>
      </c>
      <c r="C67">
        <v>23458</v>
      </c>
      <c r="D67">
        <v>22066</v>
      </c>
      <c r="E67">
        <v>25130</v>
      </c>
      <c r="F67">
        <v>27171</v>
      </c>
      <c r="G67">
        <v>30499</v>
      </c>
      <c r="H67">
        <v>31217</v>
      </c>
      <c r="I67">
        <v>32198</v>
      </c>
      <c r="J67">
        <v>41001</v>
      </c>
      <c r="K67">
        <v>48353</v>
      </c>
    </row>
    <row r="68" spans="1:11" x14ac:dyDescent="0.35">
      <c r="A68" s="1">
        <v>26</v>
      </c>
      <c r="B68" t="s">
        <v>25</v>
      </c>
      <c r="C68">
        <v>1721</v>
      </c>
      <c r="D68">
        <v>1748</v>
      </c>
      <c r="E68">
        <v>1408</v>
      </c>
      <c r="F68">
        <v>2483</v>
      </c>
      <c r="G68">
        <v>2973</v>
      </c>
      <c r="H68">
        <v>4126</v>
      </c>
      <c r="I68">
        <v>4601</v>
      </c>
      <c r="J68">
        <v>7453</v>
      </c>
      <c r="K68">
        <v>7556</v>
      </c>
    </row>
    <row r="69" spans="1:11" x14ac:dyDescent="0.35">
      <c r="A69" s="1">
        <v>27</v>
      </c>
      <c r="B69" t="s">
        <v>26</v>
      </c>
      <c r="C69">
        <v>1106</v>
      </c>
      <c r="D69">
        <v>1108</v>
      </c>
      <c r="E69">
        <v>1040</v>
      </c>
      <c r="F69">
        <v>1115</v>
      </c>
      <c r="G69">
        <v>1724</v>
      </c>
      <c r="H69">
        <v>2053</v>
      </c>
      <c r="I69">
        <v>1642</v>
      </c>
      <c r="J69">
        <v>2414</v>
      </c>
      <c r="K69">
        <v>1971</v>
      </c>
    </row>
    <row r="70" spans="1:11" x14ac:dyDescent="0.35">
      <c r="A70" s="1">
        <v>28</v>
      </c>
      <c r="B70" t="s">
        <v>27</v>
      </c>
      <c r="C70">
        <v>3583</v>
      </c>
      <c r="D70">
        <v>6852</v>
      </c>
      <c r="E70">
        <v>13280</v>
      </c>
      <c r="F70">
        <v>13236</v>
      </c>
      <c r="G70">
        <v>14589</v>
      </c>
      <c r="H70">
        <v>11929</v>
      </c>
      <c r="I70">
        <v>8332</v>
      </c>
      <c r="J70">
        <v>12533</v>
      </c>
      <c r="K70">
        <v>18760</v>
      </c>
    </row>
    <row r="71" spans="1:11" x14ac:dyDescent="0.35">
      <c r="A71" s="1">
        <v>29</v>
      </c>
      <c r="B71" t="s">
        <v>28</v>
      </c>
      <c r="C71">
        <v>2664</v>
      </c>
      <c r="D71">
        <v>2226</v>
      </c>
      <c r="E71">
        <v>1876</v>
      </c>
      <c r="F71">
        <v>2298</v>
      </c>
      <c r="G71">
        <v>5107</v>
      </c>
      <c r="H71">
        <v>6065</v>
      </c>
      <c r="I71">
        <v>4888</v>
      </c>
      <c r="J71">
        <v>7178</v>
      </c>
      <c r="K71">
        <v>6070</v>
      </c>
    </row>
    <row r="72" spans="1:11" x14ac:dyDescent="0.35">
      <c r="A72" s="1">
        <v>30</v>
      </c>
      <c r="B72" t="s">
        <v>29</v>
      </c>
      <c r="C72">
        <v>1928</v>
      </c>
      <c r="D72">
        <v>1771</v>
      </c>
      <c r="E72">
        <v>2198</v>
      </c>
      <c r="F72">
        <v>1581</v>
      </c>
      <c r="G72">
        <v>2493</v>
      </c>
      <c r="H72">
        <v>4229</v>
      </c>
      <c r="I72">
        <v>4571</v>
      </c>
      <c r="J72">
        <v>4861</v>
      </c>
      <c r="K72">
        <v>6551</v>
      </c>
    </row>
    <row r="73" spans="1:11" x14ac:dyDescent="0.35">
      <c r="A73" s="1">
        <v>31</v>
      </c>
      <c r="B73" t="s">
        <v>30</v>
      </c>
      <c r="C73">
        <v>2226</v>
      </c>
      <c r="D73">
        <v>2066</v>
      </c>
      <c r="E73">
        <v>2678</v>
      </c>
      <c r="F73">
        <v>3110</v>
      </c>
      <c r="G73">
        <v>3357</v>
      </c>
      <c r="H73">
        <v>3561</v>
      </c>
      <c r="I73">
        <v>4961</v>
      </c>
      <c r="J73">
        <v>6643</v>
      </c>
      <c r="K73">
        <v>6270</v>
      </c>
    </row>
    <row r="74" spans="1:11" x14ac:dyDescent="0.35">
      <c r="A74" s="1">
        <v>32</v>
      </c>
      <c r="B74" t="s">
        <v>31</v>
      </c>
      <c r="C74">
        <v>2081</v>
      </c>
      <c r="D74">
        <v>1697</v>
      </c>
      <c r="E74">
        <v>2240</v>
      </c>
      <c r="F74">
        <v>2571</v>
      </c>
      <c r="G74">
        <v>2953</v>
      </c>
      <c r="H74">
        <v>3745</v>
      </c>
      <c r="I74">
        <v>4244</v>
      </c>
      <c r="J74">
        <v>4646</v>
      </c>
      <c r="K74">
        <v>3373</v>
      </c>
    </row>
    <row r="75" spans="1:11" x14ac:dyDescent="0.35">
      <c r="A75" s="1">
        <v>33</v>
      </c>
      <c r="B75" t="s">
        <v>32</v>
      </c>
      <c r="C75">
        <v>13057</v>
      </c>
      <c r="D75">
        <v>11629</v>
      </c>
      <c r="E75">
        <v>12952</v>
      </c>
      <c r="F75">
        <v>13290</v>
      </c>
      <c r="G75">
        <v>16383</v>
      </c>
      <c r="H75">
        <v>19957</v>
      </c>
      <c r="I75">
        <v>16314</v>
      </c>
      <c r="J75">
        <v>19223</v>
      </c>
      <c r="K75">
        <v>25473</v>
      </c>
    </row>
    <row r="76" spans="1:11" x14ac:dyDescent="0.35">
      <c r="A76" s="1">
        <v>34</v>
      </c>
      <c r="B76" t="s">
        <v>33</v>
      </c>
      <c r="C76">
        <v>1194</v>
      </c>
      <c r="D76">
        <v>1282</v>
      </c>
      <c r="E76">
        <v>853</v>
      </c>
      <c r="F76">
        <v>1637</v>
      </c>
      <c r="G76">
        <v>3335</v>
      </c>
      <c r="H76">
        <v>3242</v>
      </c>
      <c r="I76">
        <v>1954</v>
      </c>
      <c r="J76">
        <v>3842</v>
      </c>
      <c r="K76">
        <v>3649</v>
      </c>
    </row>
    <row r="77" spans="1:11" x14ac:dyDescent="0.35">
      <c r="A77" s="1">
        <v>35</v>
      </c>
      <c r="B77" t="s">
        <v>34</v>
      </c>
      <c r="C77">
        <v>1313</v>
      </c>
      <c r="D77">
        <v>1396</v>
      </c>
      <c r="E77">
        <v>1914</v>
      </c>
      <c r="F77">
        <v>1822</v>
      </c>
      <c r="G77">
        <v>1840</v>
      </c>
      <c r="H77">
        <v>1960</v>
      </c>
      <c r="I77">
        <v>2370</v>
      </c>
      <c r="J77">
        <v>2789</v>
      </c>
      <c r="K77">
        <v>2715</v>
      </c>
    </row>
    <row r="78" spans="1:11" x14ac:dyDescent="0.35">
      <c r="A78" s="1">
        <v>36</v>
      </c>
      <c r="B78" t="s">
        <v>35</v>
      </c>
      <c r="C78">
        <v>1000</v>
      </c>
      <c r="D78">
        <v>707</v>
      </c>
      <c r="E78">
        <v>1029</v>
      </c>
      <c r="F78">
        <v>1111</v>
      </c>
      <c r="G78">
        <v>1321</v>
      </c>
      <c r="H78">
        <v>2484</v>
      </c>
      <c r="I78">
        <v>2235</v>
      </c>
      <c r="J78">
        <v>2373</v>
      </c>
      <c r="K78">
        <v>2723</v>
      </c>
    </row>
    <row r="79" spans="1:11" x14ac:dyDescent="0.35">
      <c r="A79" s="1">
        <v>37</v>
      </c>
      <c r="B79" t="s">
        <v>36</v>
      </c>
      <c r="C79">
        <v>747</v>
      </c>
      <c r="D79">
        <v>627</v>
      </c>
      <c r="E79">
        <v>985</v>
      </c>
      <c r="F79">
        <v>1202</v>
      </c>
      <c r="G79">
        <v>1591</v>
      </c>
      <c r="H79">
        <v>2899</v>
      </c>
      <c r="I79">
        <v>3374</v>
      </c>
      <c r="J79">
        <v>2309</v>
      </c>
      <c r="K79">
        <v>1132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IBIFE</dc:creator>
  <cp:lastModifiedBy>User</cp:lastModifiedBy>
  <cp:lastPrinted>2024-07-18T15:15:17Z</cp:lastPrinted>
  <dcterms:created xsi:type="dcterms:W3CDTF">2024-07-16T18:37:12Z</dcterms:created>
  <dcterms:modified xsi:type="dcterms:W3CDTF">2024-09-05T20:50:53Z</dcterms:modified>
</cp:coreProperties>
</file>